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drav a záchr" sheetId="1" r:id="rId1"/>
    <sheet name="akce" sheetId="2" r:id="rId2"/>
    <sheet name="akce MO" sheetId="3" r:id="rId3"/>
    <sheet name="List3" sheetId="4" r:id="rId4"/>
  </sheets>
  <definedNames>
    <definedName name="_xlnm._FilterDatabase" localSheetId="1" hidden="1">'akce'!$A$10:$K$50</definedName>
    <definedName name="_xlnm._FilterDatabase" localSheetId="2" hidden="1">'akce MO'!$A$10:$K$38</definedName>
    <definedName name="_xlnm._FilterDatabase" localSheetId="0" hidden="1">'zdrav a záchr'!$B$10:$J$60</definedName>
  </definedNames>
  <calcPr fullCalcOnLoad="1"/>
</workbook>
</file>

<file path=xl/sharedStrings.xml><?xml version="1.0" encoding="utf-8"?>
<sst xmlns="http://schemas.openxmlformats.org/spreadsheetml/2006/main" count="748" uniqueCount="360">
  <si>
    <t>projekt - obsah</t>
  </si>
  <si>
    <t>datum</t>
  </si>
  <si>
    <t>místo</t>
  </si>
  <si>
    <t>ČK</t>
  </si>
  <si>
    <t>D. Vltavice</t>
  </si>
  <si>
    <t>cílová skupina</t>
  </si>
  <si>
    <t xml:space="preserve">grant, podpora </t>
  </si>
  <si>
    <t>účast aktiv</t>
  </si>
  <si>
    <t>účast pasiv</t>
  </si>
  <si>
    <t>pozn</t>
  </si>
  <si>
    <t>mládež okresu</t>
  </si>
  <si>
    <t>ČK, Vltavice</t>
  </si>
  <si>
    <t>HZS JK</t>
  </si>
  <si>
    <t>celkem</t>
  </si>
  <si>
    <t>Vodní záchranná služba ČČK MS Český Krumlov</t>
  </si>
  <si>
    <t xml:space="preserve">Ing. Milan Bukáček, U kasáren 111, 38101 Český Krumlov  </t>
  </si>
  <si>
    <t xml:space="preserve">tel. 380/717 995,606/270 047, </t>
  </si>
  <si>
    <t>e-mail. bukacek@zachranari.com</t>
  </si>
  <si>
    <t>Ing. Milan Bukáček</t>
  </si>
  <si>
    <t>příloha k vyhodnocení</t>
  </si>
  <si>
    <t>Pozn:</t>
  </si>
  <si>
    <t>D.Vltavice</t>
  </si>
  <si>
    <t xml:space="preserve">Druh akce </t>
  </si>
  <si>
    <t>obsah</t>
  </si>
  <si>
    <t>počet osob</t>
  </si>
  <si>
    <t>ohrožení</t>
  </si>
  <si>
    <t>bezprostřední ohrožení života</t>
  </si>
  <si>
    <t xml:space="preserve">tel.: 380 717 995, 606 270 047, </t>
  </si>
  <si>
    <t>e-mail: bukacek@zachranari.com</t>
  </si>
  <si>
    <t xml:space="preserve">Ing. Milan Bukáček, U Kasáren 111, 38101 Český Krumlov  </t>
  </si>
  <si>
    <t>9.10.</t>
  </si>
  <si>
    <t>VZS ČČK</t>
  </si>
  <si>
    <t>VZS Aus</t>
  </si>
  <si>
    <t>Modřín</t>
  </si>
  <si>
    <t>služby LEDOVÁ DRÁHA</t>
  </si>
  <si>
    <t xml:space="preserve">pátrací a záchranná akce k osobě </t>
  </si>
  <si>
    <t>11.-12.2.</t>
  </si>
  <si>
    <t xml:space="preserve">27.2. </t>
  </si>
  <si>
    <t>ošetření osoby</t>
  </si>
  <si>
    <t>Kyselov, D. Vltavice</t>
  </si>
  <si>
    <t>poranění řezná rána lýtko</t>
  </si>
  <si>
    <t>5.3.</t>
  </si>
  <si>
    <t>krvácení z nosu</t>
  </si>
  <si>
    <t>zdravotní a záchranné zabezpečení Vodácký maratón</t>
  </si>
  <si>
    <t xml:space="preserve">záchranné akce/oš </t>
  </si>
  <si>
    <t>MO, město</t>
  </si>
  <si>
    <t>1.1. -6.3.011</t>
  </si>
  <si>
    <t>pasivní</t>
  </si>
  <si>
    <t>Praha</t>
  </si>
  <si>
    <t>VZS R a ČČK</t>
  </si>
  <si>
    <t>16.4. od 17.00</t>
  </si>
  <si>
    <t>Konference VZS H. Rakouska</t>
  </si>
  <si>
    <t>Nusdorf</t>
  </si>
  <si>
    <t>28. -29.4.</t>
  </si>
  <si>
    <t>Kurz vodáčtí instruktoři INGE</t>
  </si>
  <si>
    <t>30.4.</t>
  </si>
  <si>
    <t>Mezinárodní veřejný závod v ploutvovém plavání</t>
  </si>
  <si>
    <t>30.4. od 13.00</t>
  </si>
  <si>
    <t>Kouzelný Krumlov</t>
  </si>
  <si>
    <t xml:space="preserve">vodáčtí instruktoři </t>
  </si>
  <si>
    <t>2.-3.4.</t>
  </si>
  <si>
    <t xml:space="preserve">Kurz Záchranářské minimum </t>
  </si>
  <si>
    <t>Borová Lada</t>
  </si>
  <si>
    <t>pedag. Borová Lada</t>
  </si>
  <si>
    <t>2.-3.5.</t>
  </si>
  <si>
    <t xml:space="preserve">Kurz VZS a činnost v krizových situacích </t>
  </si>
  <si>
    <t>Vltavice</t>
  </si>
  <si>
    <t>G. Sušice</t>
  </si>
  <si>
    <t>6.5.</t>
  </si>
  <si>
    <t>Vodácký závod mládeže</t>
  </si>
  <si>
    <t>ZT a mládež jako startující</t>
  </si>
  <si>
    <t>MO,</t>
  </si>
  <si>
    <t>23.-24.5.</t>
  </si>
  <si>
    <t>ČK, Kaplice</t>
  </si>
  <si>
    <t>G kaplice</t>
  </si>
  <si>
    <t>7. a  8.5.</t>
  </si>
  <si>
    <t>Zabezpečení soutěže IRO zách.kynologů</t>
  </si>
  <si>
    <t>Př. Výtoň</t>
  </si>
  <si>
    <t>Bukáček, Benda</t>
  </si>
  <si>
    <t xml:space="preserve">27.5. </t>
  </si>
  <si>
    <t>Akční den se záchranáři</t>
  </si>
  <si>
    <t>Loučovice</t>
  </si>
  <si>
    <t>28.5.</t>
  </si>
  <si>
    <t>zájemci</t>
  </si>
  <si>
    <t>Dětský den Černá v Poš</t>
  </si>
  <si>
    <t>Černá</t>
  </si>
  <si>
    <t>10 členů</t>
  </si>
  <si>
    <t>29.5.</t>
  </si>
  <si>
    <t>Dětský den Hluboká</t>
  </si>
  <si>
    <t>Hluboká</t>
  </si>
  <si>
    <t>5 osob</t>
  </si>
  <si>
    <t>1.6.</t>
  </si>
  <si>
    <t>Dětský den Boletice</t>
  </si>
  <si>
    <t>Boletice</t>
  </si>
  <si>
    <t>mládež ČK</t>
  </si>
  <si>
    <t>31.5.-2.6.</t>
  </si>
  <si>
    <t>SZŠ ČK</t>
  </si>
  <si>
    <t>3.-5.6.</t>
  </si>
  <si>
    <t>družstvo mládeže a zájemci</t>
  </si>
  <si>
    <t>6.-9.6.</t>
  </si>
  <si>
    <t>11.-12.6.</t>
  </si>
  <si>
    <t>Zabezpečení regaty</t>
  </si>
  <si>
    <t>3 osoby</t>
  </si>
  <si>
    <t>12.-14.6.</t>
  </si>
  <si>
    <t>Kurz VZS pro ZŠ</t>
  </si>
  <si>
    <t>ZŠ Nádraží</t>
  </si>
  <si>
    <t>14.-16.6.</t>
  </si>
  <si>
    <t>16.-17.6.</t>
  </si>
  <si>
    <t>Akčí den pro ZŠ</t>
  </si>
  <si>
    <t>ZŠ Přídolí</t>
  </si>
  <si>
    <t>21.6.</t>
  </si>
  <si>
    <t>ZT</t>
  </si>
  <si>
    <t>23. -24.6.</t>
  </si>
  <si>
    <t>ZŠ Borová Lada</t>
  </si>
  <si>
    <t>25.6.</t>
  </si>
  <si>
    <r>
      <t>Výcvik služeb na  letní sezónu</t>
    </r>
    <r>
      <rPr>
        <sz val="12"/>
        <rFont val="Arial CE"/>
        <family val="2"/>
      </rPr>
      <t xml:space="preserve"> </t>
    </r>
  </si>
  <si>
    <t>účastníci služeb</t>
  </si>
  <si>
    <t>25.6. - 30.6.</t>
  </si>
  <si>
    <t>studenti</t>
  </si>
  <si>
    <t>25.6. - 31.8</t>
  </si>
  <si>
    <t>Společný stálý výkon Vodní záchranné služby</t>
  </si>
  <si>
    <t>služby 1+2</t>
  </si>
  <si>
    <t>2.7. - 31.8</t>
  </si>
  <si>
    <t>H. Rakousko</t>
  </si>
  <si>
    <t>Výcvik ZT vyhledávání utonulých - sonar, pes</t>
  </si>
  <si>
    <t>3.7.</t>
  </si>
  <si>
    <t>Závody mládeže VZS (AUS)</t>
  </si>
  <si>
    <t>Stayer</t>
  </si>
  <si>
    <t>mládež</t>
  </si>
  <si>
    <t>3 potápěči</t>
  </si>
  <si>
    <t xml:space="preserve">21.- 31.7. </t>
  </si>
  <si>
    <t>30.-31.7.</t>
  </si>
  <si>
    <t>6.-13.8.</t>
  </si>
  <si>
    <t>10 dětí  13-17 let</t>
  </si>
  <si>
    <t>13.- 20.8.</t>
  </si>
  <si>
    <t>Zabezpečení MS v jachtingu</t>
  </si>
  <si>
    <t>Černá v Poš.</t>
  </si>
  <si>
    <t>2 záchranáři</t>
  </si>
  <si>
    <t>11.8.</t>
  </si>
  <si>
    <t xml:space="preserve">Akční den se záchranáři </t>
  </si>
  <si>
    <t>policejní akademie ČK</t>
  </si>
  <si>
    <t>20.8.</t>
  </si>
  <si>
    <t>Slavnostní otevření Česko rakouského výcvikového střediska a základny VZS</t>
  </si>
  <si>
    <t xml:space="preserve">členové, pozvaní a veřejnost </t>
  </si>
  <si>
    <t>21.8.</t>
  </si>
  <si>
    <t xml:space="preserve">Zabezpečení triatlon </t>
  </si>
  <si>
    <t>Planá</t>
  </si>
  <si>
    <t>služba</t>
  </si>
  <si>
    <t>27. -28.8.</t>
  </si>
  <si>
    <t>MČR v dálkovém plavání</t>
  </si>
  <si>
    <t>Černá A.</t>
  </si>
  <si>
    <t>Bendová</t>
  </si>
  <si>
    <t>Tůma</t>
  </si>
  <si>
    <t>Hopfingerová</t>
  </si>
  <si>
    <t>Berounský</t>
  </si>
  <si>
    <t>Bukáček</t>
  </si>
  <si>
    <t>Šebesta, Kolouch</t>
  </si>
  <si>
    <t>Kolouch</t>
  </si>
  <si>
    <t>Šimek, Wimmer</t>
  </si>
  <si>
    <t>Hoppfingerová</t>
  </si>
  <si>
    <t>Černá A., Buky, Tůma</t>
  </si>
  <si>
    <t>Jirsa, služba</t>
  </si>
  <si>
    <t>MO</t>
  </si>
  <si>
    <t>2.7.</t>
  </si>
  <si>
    <t>Výcvik hotovostní jednotky záchraných kynologů</t>
  </si>
  <si>
    <t>Wimmer</t>
  </si>
  <si>
    <t xml:space="preserve">Mezinárodní soustředění mládeže VZS </t>
  </si>
  <si>
    <t xml:space="preserve">Mezinárodní Soustředění mládeže </t>
  </si>
  <si>
    <t xml:space="preserve">Mezinárodní veřejné plavecké závody,  kolo Českého poháru                             </t>
  </si>
  <si>
    <t>14.6.</t>
  </si>
  <si>
    <t>Kurz VZS pro ČČK</t>
  </si>
  <si>
    <t>ČČK</t>
  </si>
  <si>
    <t>7.5.</t>
  </si>
  <si>
    <t>den Modrých baretů</t>
  </si>
  <si>
    <t>Tůma, Wimmer</t>
  </si>
  <si>
    <t>zodpovídá</t>
  </si>
  <si>
    <t>veřejnost</t>
  </si>
  <si>
    <t>9.7.</t>
  </si>
  <si>
    <t xml:space="preserve">Ukázky, výcvik 40 let VZS </t>
  </si>
  <si>
    <t>Lakirchen</t>
  </si>
  <si>
    <t>VZS veřejnost</t>
  </si>
  <si>
    <t>Buky</t>
  </si>
  <si>
    <t>28.-29.7.</t>
  </si>
  <si>
    <t>Kurz  ZVa ZIV</t>
  </si>
  <si>
    <t xml:space="preserve">Služby na ledové dráze </t>
  </si>
  <si>
    <t>1.1. - 6.3.</t>
  </si>
  <si>
    <t>3.-8.2.</t>
  </si>
  <si>
    <t>studenti JČU</t>
  </si>
  <si>
    <t xml:space="preserve">Mezinárodní seminář záchrana z ledu </t>
  </si>
  <si>
    <t>5.2.</t>
  </si>
  <si>
    <t xml:space="preserve">IZS, Rakousko,  veřejnost </t>
  </si>
  <si>
    <t>EU, hejtman JK, MO</t>
  </si>
  <si>
    <t>Cvičení záchrana osob z ledu a hromadná nehoda</t>
  </si>
  <si>
    <t>5.- 6.2.</t>
  </si>
  <si>
    <t>VZS ČČK a R.</t>
  </si>
  <si>
    <t>slavnostní položení základního kamene Č-R SaZ VZS</t>
  </si>
  <si>
    <t>Akce pořádané (spolupořádané)VZS ČČK MS Č.Krumlov v roce 2011</t>
  </si>
  <si>
    <t xml:space="preserve">veřejnost </t>
  </si>
  <si>
    <t>Plavecký a potápěčský výcvik (5 aktivit)</t>
  </si>
  <si>
    <t>bazén v ČK</t>
  </si>
  <si>
    <t xml:space="preserve">Kurz vodní záchrany pro studenty </t>
  </si>
  <si>
    <t>Mistrovství ČR juniorů – plážové a mořské disciplíny, akční den</t>
  </si>
  <si>
    <t>3.9. od 13.00</t>
  </si>
  <si>
    <t>Cvičení ZT Rakousko</t>
  </si>
  <si>
    <t>Unterach</t>
  </si>
  <si>
    <t>ZT (5 osob)</t>
  </si>
  <si>
    <t>Šimek</t>
  </si>
  <si>
    <t>30.8.-5.9.</t>
  </si>
  <si>
    <t>MEJ v záchranném sportu</t>
  </si>
  <si>
    <t>Dánsko</t>
  </si>
  <si>
    <t>nominovaní</t>
  </si>
  <si>
    <t>Kurz Vodních prací pro HZS JK</t>
  </si>
  <si>
    <t xml:space="preserve">HZS </t>
  </si>
  <si>
    <t>ČK, D.Vltavice,</t>
  </si>
  <si>
    <t>30.-31.8.</t>
  </si>
  <si>
    <t>7.9.</t>
  </si>
  <si>
    <t>Den otevřených dveří JK</t>
  </si>
  <si>
    <t>Č. Budějovice</t>
  </si>
  <si>
    <t>10. -19.9.</t>
  </si>
  <si>
    <t xml:space="preserve">Potápěčské soustředění </t>
  </si>
  <si>
    <t>Elba</t>
  </si>
  <si>
    <t>ZT a zájemci</t>
  </si>
  <si>
    <t>3.10.</t>
  </si>
  <si>
    <t>Den plný prevence</t>
  </si>
  <si>
    <t>střelnice ĆK</t>
  </si>
  <si>
    <t>ZT + zájemci</t>
  </si>
  <si>
    <t>Tůma, Kolouch</t>
  </si>
  <si>
    <t>8.10.</t>
  </si>
  <si>
    <t>Vodácký maraton</t>
  </si>
  <si>
    <t>V.B. -Č.K.</t>
  </si>
  <si>
    <t>listopad</t>
  </si>
  <si>
    <t xml:space="preserve">   Pohár starosty Prahy 15 </t>
  </si>
  <si>
    <t>Kodým</t>
  </si>
  <si>
    <t>23. -24.9.</t>
  </si>
  <si>
    <t xml:space="preserve">mladí zdravotníci </t>
  </si>
  <si>
    <t>ČB</t>
  </si>
  <si>
    <t>Sokol vedoucí</t>
  </si>
  <si>
    <t>Frymburk</t>
  </si>
  <si>
    <t>22.-23.9.</t>
  </si>
  <si>
    <t>11. -13.11.</t>
  </si>
  <si>
    <t>Soustředění mládeže a ZT</t>
  </si>
  <si>
    <t xml:space="preserve">mládež </t>
  </si>
  <si>
    <t>19.11.</t>
  </si>
  <si>
    <t>štafety 12 hod plavání</t>
  </si>
  <si>
    <t>26.11.</t>
  </si>
  <si>
    <t>23.12.</t>
  </si>
  <si>
    <t>Vánoční sjezd Č.Krumlova</t>
  </si>
  <si>
    <t>Č.K.</t>
  </si>
  <si>
    <t>17.12.</t>
  </si>
  <si>
    <t>Rožmberská ploutev</t>
  </si>
  <si>
    <t>Adlerová</t>
  </si>
  <si>
    <t>V Českém Krumlově dne 20.12. 2011</t>
  </si>
  <si>
    <t xml:space="preserve">EU, </t>
  </si>
  <si>
    <t>EU</t>
  </si>
  <si>
    <t>Kurz VZS pro STUDENTY</t>
  </si>
  <si>
    <t xml:space="preserve">duben - říjen pátek, </t>
  </si>
  <si>
    <t xml:space="preserve">Kurz vodní záchrany  </t>
  </si>
  <si>
    <t xml:space="preserve">bankovní spojení 238526432/0300 </t>
  </si>
  <si>
    <t xml:space="preserve">Frymburk </t>
  </si>
  <si>
    <t>1.1. - 31.12.</t>
  </si>
  <si>
    <t>viz. kniha ošetření či poskytnutí 1. pomoc (infarkt, kolaps, prasklý bér vřed atd.)</t>
  </si>
  <si>
    <t xml:space="preserve">záchrana </t>
  </si>
  <si>
    <t xml:space="preserve">Služba Vltavice </t>
  </si>
  <si>
    <t xml:space="preserve">Zásah  ZT </t>
  </si>
  <si>
    <t>18.6 21.15</t>
  </si>
  <si>
    <t>Kovářov</t>
  </si>
  <si>
    <t>silný vítr a vlny byly příčinou rybáře v ohrožení života, po cca  80min rybář nalezen, ošatřen a dopraven na břeh</t>
  </si>
  <si>
    <r>
      <t>Záchranná a pátrací akce pohřešovaný rybář  (</t>
    </r>
    <r>
      <rPr>
        <b/>
        <sz val="10"/>
        <rFont val="Arial"/>
        <family val="2"/>
      </rPr>
      <t>Kolouch, Šebesta)</t>
    </r>
  </si>
  <si>
    <t>poškozená vrtule</t>
  </si>
  <si>
    <r>
      <t xml:space="preserve">plachetnice uvízlá na mělčině </t>
    </r>
    <r>
      <rPr>
        <b/>
        <sz val="10"/>
        <rFont val="Arial"/>
        <family val="2"/>
      </rPr>
      <t>(Berounský, Kodým)</t>
    </r>
  </si>
  <si>
    <t>Radslav</t>
  </si>
  <si>
    <t>silný vítr a vlny, posádka v ohrožení, poskytnuta záchrana a uvolnění plachetnice</t>
  </si>
  <si>
    <t>4.7.</t>
  </si>
  <si>
    <t>výzva</t>
  </si>
  <si>
    <t xml:space="preserve">hlášeno převrácení 2členné posádky, osoby zjištěny již na břehu </t>
  </si>
  <si>
    <r>
      <t>převrácená pramice(</t>
    </r>
    <r>
      <rPr>
        <b/>
        <sz val="10"/>
        <rFont val="Arial"/>
        <family val="2"/>
      </rPr>
      <t>Berounský, Kodým)</t>
    </r>
  </si>
  <si>
    <t>Karlák</t>
  </si>
  <si>
    <t>potápěč vyhledání ukotvení bojky</t>
  </si>
  <si>
    <t>10.7. 21.20</t>
  </si>
  <si>
    <t>Hruštice</t>
  </si>
  <si>
    <t xml:space="preserve">11.7. </t>
  </si>
  <si>
    <t>Vltavice-Hůrka</t>
  </si>
  <si>
    <t>11.7.</t>
  </si>
  <si>
    <r>
      <t xml:space="preserve">výjezd k tonoucí osobě  </t>
    </r>
    <r>
      <rPr>
        <b/>
        <sz val="10"/>
        <rFont val="Arial"/>
        <family val="2"/>
      </rPr>
      <t>(Tůma, Michalík)</t>
    </r>
  </si>
  <si>
    <r>
      <t xml:space="preserve">technická pomoc </t>
    </r>
    <r>
      <rPr>
        <b/>
        <sz val="10"/>
        <rFont val="Arial"/>
        <family val="2"/>
      </rPr>
      <t>(Tůma, Michalík)</t>
    </r>
  </si>
  <si>
    <r>
      <t xml:space="preserve">technická pomoc </t>
    </r>
    <r>
      <rPr>
        <b/>
        <sz val="10"/>
        <rFont val="Arial"/>
        <family val="2"/>
      </rPr>
      <t>(Tůma, Michalík</t>
    </r>
    <r>
      <rPr>
        <b/>
        <sz val="12"/>
        <rFont val="Arial"/>
        <family val="2"/>
      </rPr>
      <t>)</t>
    </r>
  </si>
  <si>
    <t xml:space="preserve">hlášeno zmizení ženy na vodě, pátrání nepotvrdilo </t>
  </si>
  <si>
    <t xml:space="preserve">12.7. </t>
  </si>
  <si>
    <t>13.7.</t>
  </si>
  <si>
    <t>Kyselov</t>
  </si>
  <si>
    <t xml:space="preserve">silný vítr a vlny, hlášen rybář v nesnázích, rybář do bezpečí </t>
  </si>
  <si>
    <t>Lukavická zátoka</t>
  </si>
  <si>
    <t>silná bouřka, výjezd k nezkušené posádce</t>
  </si>
  <si>
    <t>17.7.</t>
  </si>
  <si>
    <t>Kyselovská z.</t>
  </si>
  <si>
    <t xml:space="preserve">silný vítr a vlny, rybář v nesnázích </t>
  </si>
  <si>
    <t>Tajvan</t>
  </si>
  <si>
    <t xml:space="preserve">převrácená plachetnice, nalezen promrzlý muž, manželka, která po vypadnutí plavala ke břehu??, </t>
  </si>
  <si>
    <t>18.7.</t>
  </si>
  <si>
    <t>odtažení poškozené plachetnice</t>
  </si>
  <si>
    <t xml:space="preserve">Frymburk- Černá </t>
  </si>
  <si>
    <t xml:space="preserve">Tajvan - Černá </t>
  </si>
  <si>
    <r>
      <t>plachetnice v nesnázích</t>
    </r>
    <r>
      <rPr>
        <b/>
        <sz val="10"/>
        <rFont val="Arial"/>
        <family val="2"/>
      </rPr>
      <t xml:space="preserve"> (Tůma, Michalík)</t>
    </r>
  </si>
  <si>
    <r>
      <t xml:space="preserve">rybář v nesnázích </t>
    </r>
    <r>
      <rPr>
        <b/>
        <sz val="10"/>
        <rFont val="Arial"/>
        <family val="2"/>
      </rPr>
      <t>(Tůma, Michalík)</t>
    </r>
  </si>
  <si>
    <r>
      <t xml:space="preserve">pramice v nesnázích </t>
    </r>
    <r>
      <rPr>
        <b/>
        <sz val="10"/>
        <rFont val="Arial"/>
        <family val="2"/>
      </rPr>
      <t>(Šimek, Wimmer)</t>
    </r>
  </si>
  <si>
    <r>
      <t xml:space="preserve">technický zásah k plachetnici </t>
    </r>
    <r>
      <rPr>
        <b/>
        <sz val="10"/>
        <rFont val="Arial"/>
        <family val="2"/>
      </rPr>
      <t>(Šimek, Wimmer)</t>
    </r>
  </si>
  <si>
    <r>
      <t xml:space="preserve">převrácená plachetnice </t>
    </r>
    <r>
      <rPr>
        <b/>
        <sz val="10"/>
        <rFont val="Arial"/>
        <family val="2"/>
      </rPr>
      <t>(Šimek, Wimmer)</t>
    </r>
  </si>
  <si>
    <t>21.7.</t>
  </si>
  <si>
    <r>
      <t>převrácená plachetnice(</t>
    </r>
    <r>
      <rPr>
        <b/>
        <sz val="10"/>
        <rFont val="Arial"/>
        <family val="2"/>
      </rPr>
      <t>Šimek, Wimmer)</t>
    </r>
  </si>
  <si>
    <t>Jestřábí</t>
  </si>
  <si>
    <t>silný vítr, osoby v ohrožení ve vodě</t>
  </si>
  <si>
    <t>zdravotní a záchranné zabezpečení MPZ</t>
  </si>
  <si>
    <t>zdravotní a záchranné zabezpečení mez. Triatlon</t>
  </si>
  <si>
    <t>H. Planá</t>
  </si>
  <si>
    <t>14.-20.8.</t>
  </si>
  <si>
    <t xml:space="preserve">zdravotní a záchranné zabezpečení mez. MS v jachtingu </t>
  </si>
  <si>
    <t>zdravotní a záchranné zabezpečení MČR v DP</t>
  </si>
  <si>
    <t>Lipno</t>
  </si>
  <si>
    <t>4.6.</t>
  </si>
  <si>
    <t>zdravotní a záchranné zabezpečení MČR v ZS</t>
  </si>
  <si>
    <t>9.8.</t>
  </si>
  <si>
    <t>ošetření a poskytnutí 1.pomoci</t>
  </si>
  <si>
    <t>Černá v Poš</t>
  </si>
  <si>
    <r>
      <t xml:space="preserve">volání o pomoc k převrácené pramici, </t>
    </r>
    <r>
      <rPr>
        <b/>
        <sz val="10"/>
        <color indexed="10"/>
        <rFont val="Arial"/>
        <family val="2"/>
      </rPr>
      <t>17 letá dívka utonula</t>
    </r>
  </si>
  <si>
    <t>15.8.</t>
  </si>
  <si>
    <t xml:space="preserve">vyproštění labutě uvízlou ve vlascích </t>
  </si>
  <si>
    <t>12.8. 03.00</t>
  </si>
  <si>
    <t>3.11.</t>
  </si>
  <si>
    <r>
      <t xml:space="preserve">Záchranná a pátrací akce pohřešovaný rybář  </t>
    </r>
    <r>
      <rPr>
        <b/>
        <sz val="10"/>
        <rFont val="Arial"/>
        <family val="2"/>
      </rPr>
      <t>(Bukáček, Hissimo, povodí Mráz)</t>
    </r>
  </si>
  <si>
    <t>Černá - Tajvan</t>
  </si>
  <si>
    <t xml:space="preserve">4.- 8.12. </t>
  </si>
  <si>
    <t>Hůrka- Tajvan</t>
  </si>
  <si>
    <r>
      <t xml:space="preserve">Záchranná a pátrací akce pohřešovaní rybáři  </t>
    </r>
    <r>
      <rPr>
        <b/>
        <sz val="10"/>
        <color indexed="10"/>
        <rFont val="Arial"/>
        <family val="2"/>
      </rPr>
      <t>(Bukáček, Hissimo, Tůma, Kolouch, Wimmer, Šimek)</t>
    </r>
  </si>
  <si>
    <r>
      <t>pátrací akce po pohřešované osobě</t>
    </r>
    <r>
      <rPr>
        <b/>
        <sz val="10"/>
        <rFont val="Arial"/>
        <family val="2"/>
      </rPr>
      <t xml:space="preserve"> (Tůma, Michalík)</t>
    </r>
  </si>
  <si>
    <r>
      <t xml:space="preserve">zásah k tonoucím (utonutí) </t>
    </r>
    <r>
      <rPr>
        <b/>
        <sz val="10"/>
        <rFont val="Arial"/>
        <family val="2"/>
      </rPr>
      <t>(Kolouchovi)</t>
    </r>
  </si>
  <si>
    <t xml:space="preserve">záchranné a zdravotní zabezpečení sportovní aktivity  </t>
  </si>
  <si>
    <t xml:space="preserve">celkem akcí </t>
  </si>
  <si>
    <t>celkem ošetření</t>
  </si>
  <si>
    <t>utonutí/úmrtí</t>
  </si>
  <si>
    <r>
      <t xml:space="preserve">zásah k labuti </t>
    </r>
    <r>
      <rPr>
        <b/>
        <sz val="10"/>
        <rFont val="Arial"/>
        <family val="2"/>
      </rPr>
      <t>(Klen)</t>
    </r>
  </si>
  <si>
    <t>30.7.</t>
  </si>
  <si>
    <t>na výzvu 112 výjezd k osobě volající o pomoc, při propátrání nebyla událost potvrzena</t>
  </si>
  <si>
    <r>
      <t xml:space="preserve">katamarán v nouzi </t>
    </r>
    <r>
      <rPr>
        <b/>
        <sz val="10"/>
        <rFont val="Arial"/>
        <family val="2"/>
      </rPr>
      <t>(Tůma, Michalík)</t>
    </r>
  </si>
  <si>
    <t>přicházející bouřka, zaplavený a neovladatelný katamarán se 4 čl. německou posádkou, poskytnuta záchrana a odtažení na Vltavici, poskytnuto ubytování</t>
  </si>
  <si>
    <t xml:space="preserve">odtažení poškozeného katamaránu </t>
  </si>
  <si>
    <t>silný vítr a vlny, osoby v ohrožení, nezkušená posádka</t>
  </si>
  <si>
    <r>
      <t xml:space="preserve">katamarán v nesnázích </t>
    </r>
    <r>
      <rPr>
        <b/>
        <sz val="10"/>
        <rFont val="Arial"/>
        <family val="2"/>
      </rPr>
      <t>(Kolouchovi)</t>
    </r>
  </si>
  <si>
    <t>silný vítr a vlny, osoby v ohrožení a 2 leté Ditě, nezkušená posádka</t>
  </si>
  <si>
    <t>zásah k podezření osoby při proboření na ledě, součinnost s HZS, policie.Podezření se nepotvrdilo, zásah celkem 3 osoby VZS ČB, 6 osob + 1 pes VZS ČK, 1 osoba+pes JKZB</t>
  </si>
  <si>
    <t xml:space="preserve">mlha a mráz, rybář zůstal přes noc díky ztrátě orientace, cca po  1 hod nalezen prochlazený na pramici </t>
  </si>
  <si>
    <t>služba v aquapark</t>
  </si>
  <si>
    <t xml:space="preserve">vodácký závod mládeže </t>
  </si>
  <si>
    <t xml:space="preserve">celkem zachráněných </t>
  </si>
  <si>
    <t>V Českém Krumlově dne 31. 12. 2011</t>
  </si>
  <si>
    <r>
      <t xml:space="preserve">katamarán v nesnázích </t>
    </r>
    <r>
      <rPr>
        <b/>
        <sz val="10"/>
        <rFont val="Arial"/>
        <family val="2"/>
      </rPr>
      <t>(MPZ</t>
    </r>
    <r>
      <rPr>
        <b/>
        <sz val="12"/>
        <rFont val="Arial"/>
        <family val="2"/>
      </rPr>
      <t>)</t>
    </r>
  </si>
  <si>
    <r>
      <t xml:space="preserve">převrácená plachetnice </t>
    </r>
    <r>
      <rPr>
        <b/>
        <sz val="10"/>
        <rFont val="Arial"/>
        <family val="2"/>
      </rPr>
      <t>(MPZ)</t>
    </r>
  </si>
  <si>
    <t xml:space="preserve">volání o pomoc z Tajvan německého rybáře, předešlé  odpoledne 3.12. došlo  k převrácení motorové pramice se třemi rybáři, volající se zachránil a 2 nalezeni utonuli, Hissimo označila 6.12 místo </t>
  </si>
  <si>
    <t>MO, EU</t>
  </si>
  <si>
    <t xml:space="preserve">mladí záchranáři </t>
  </si>
  <si>
    <t>Zdravotní a  záchranné akce, dozory VZS ČČK MS Č.Krumlov v roce 2011.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</si>
</sst>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0\ 00"/>
    <numFmt numFmtId="179" formatCode="[$-405]dddd\,\ dd\.\ mmmm\ yyyy"/>
    <numFmt numFmtId="180" formatCode="d/m/yy;@"/>
    <numFmt numFmtId="181" formatCode="d/m;@"/>
    <numFmt numFmtId="182" formatCode="[$-405]d\.\ mmmm\ yyyy"/>
  </numFmts>
  <fonts count="19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2"/>
      <color indexed="8"/>
      <name val="Arial"/>
      <family val="2"/>
    </font>
    <font>
      <sz val="12"/>
      <name val="Arial CE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Alignment="1">
      <alignment horizontal="justify"/>
    </xf>
    <xf numFmtId="0" fontId="0" fillId="0" borderId="0" xfId="0" applyAlignment="1">
      <alignment/>
    </xf>
    <xf numFmtId="0" fontId="10" fillId="0" borderId="4" xfId="0" applyFont="1" applyBorder="1" applyAlignment="1">
      <alignment horizontal="justify"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2" borderId="0" xfId="0" applyFont="1" applyFill="1" applyAlignment="1">
      <alignment/>
    </xf>
    <xf numFmtId="181" fontId="0" fillId="0" borderId="0" xfId="0" applyNumberFormat="1" applyAlignment="1">
      <alignment/>
    </xf>
    <xf numFmtId="181" fontId="0" fillId="0" borderId="5" xfId="0" applyNumberFormat="1" applyBorder="1" applyAlignment="1">
      <alignment/>
    </xf>
    <xf numFmtId="181" fontId="0" fillId="2" borderId="0" xfId="0" applyNumberFormat="1" applyFill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81" fontId="2" fillId="3" borderId="6" xfId="0" applyNumberFormat="1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7" xfId="0" applyFont="1" applyFill="1" applyBorder="1" applyAlignment="1">
      <alignment wrapText="1"/>
    </xf>
    <xf numFmtId="0" fontId="2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3" fillId="0" borderId="0" xfId="0" applyFont="1" applyFill="1" applyBorder="1" applyAlignment="1">
      <alignment horizontal="justify"/>
    </xf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14" fillId="4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wrapText="1"/>
    </xf>
    <xf numFmtId="0" fontId="14" fillId="2" borderId="1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Fill="1" applyBorder="1" applyAlignment="1">
      <alignment horizontal="left" vertical="center" wrapText="1" indent="1"/>
    </xf>
    <xf numFmtId="0" fontId="14" fillId="5" borderId="1" xfId="0" applyFont="1" applyFill="1" applyBorder="1" applyAlignment="1">
      <alignment horizontal="left" vertical="center" wrapText="1" indent="1"/>
    </xf>
    <xf numFmtId="0" fontId="14" fillId="6" borderId="1" xfId="0" applyFont="1" applyFill="1" applyBorder="1" applyAlignment="1">
      <alignment horizontal="left" vertical="center" wrapText="1" indent="1"/>
    </xf>
    <xf numFmtId="0" fontId="14" fillId="6" borderId="1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/>
    </xf>
    <xf numFmtId="0" fontId="15" fillId="6" borderId="1" xfId="0" applyFont="1" applyFill="1" applyBorder="1" applyAlignment="1">
      <alignment/>
    </xf>
    <xf numFmtId="0" fontId="2" fillId="5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 shrinkToFit="1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5" fillId="4" borderId="1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16" fontId="0" fillId="0" borderId="12" xfId="0" applyNumberForma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wrapText="1"/>
    </xf>
    <xf numFmtId="0" fontId="14" fillId="0" borderId="15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 wrapText="1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" fontId="2" fillId="2" borderId="1" xfId="0" applyNumberFormat="1" applyFont="1" applyFill="1" applyBorder="1" applyAlignment="1">
      <alignment wrapText="1"/>
    </xf>
    <xf numFmtId="16" fontId="2" fillId="4" borderId="1" xfId="0" applyNumberFormat="1" applyFont="1" applyFill="1" applyBorder="1" applyAlignment="1">
      <alignment wrapText="1"/>
    </xf>
    <xf numFmtId="0" fontId="14" fillId="4" borderId="1" xfId="0" applyFont="1" applyFill="1" applyBorder="1" applyAlignment="1">
      <alignment horizontal="left" vertical="center" wrapText="1" indent="1"/>
    </xf>
    <xf numFmtId="0" fontId="14" fillId="7" borderId="1" xfId="0" applyFont="1" applyFill="1" applyBorder="1" applyAlignment="1">
      <alignment horizontal="left" vertical="center" wrapText="1" indent="1"/>
    </xf>
    <xf numFmtId="0" fontId="14" fillId="8" borderId="1" xfId="0" applyFont="1" applyFill="1" applyBorder="1" applyAlignment="1">
      <alignment horizontal="left" vertical="center" wrapText="1" indent="1"/>
    </xf>
    <xf numFmtId="0" fontId="14" fillId="9" borderId="1" xfId="0" applyFont="1" applyFill="1" applyBorder="1" applyAlignment="1">
      <alignment horizontal="left" vertical="center" wrapText="1" indent="1"/>
    </xf>
    <xf numFmtId="0" fontId="15" fillId="9" borderId="1" xfId="0" applyFont="1" applyFill="1" applyBorder="1" applyAlignment="1">
      <alignment/>
    </xf>
    <xf numFmtId="0" fontId="14" fillId="9" borderId="1" xfId="0" applyFont="1" applyFill="1" applyBorder="1" applyAlignment="1">
      <alignment horizontal="left" vertical="center" wrapText="1" indent="1"/>
    </xf>
    <xf numFmtId="0" fontId="14" fillId="10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wrapText="1"/>
    </xf>
    <xf numFmtId="0" fontId="0" fillId="8" borderId="1" xfId="0" applyFont="1" applyFill="1" applyBorder="1" applyAlignment="1">
      <alignment/>
    </xf>
    <xf numFmtId="0" fontId="0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17" fillId="8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/>
    </xf>
    <xf numFmtId="0" fontId="6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/>
    </xf>
    <xf numFmtId="0" fontId="6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wrapText="1"/>
    </xf>
    <xf numFmtId="0" fontId="0" fillId="12" borderId="1" xfId="0" applyFont="1" applyFill="1" applyBorder="1" applyAlignment="1">
      <alignment/>
    </xf>
    <xf numFmtId="0" fontId="0" fillId="12" borderId="1" xfId="0" applyFont="1" applyFill="1" applyBorder="1" applyAlignment="1">
      <alignment wrapText="1"/>
    </xf>
    <xf numFmtId="0" fontId="2" fillId="12" borderId="1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181" fontId="0" fillId="8" borderId="17" xfId="0" applyNumberFormat="1" applyFill="1" applyBorder="1" applyAlignment="1">
      <alignment/>
    </xf>
    <xf numFmtId="0" fontId="0" fillId="8" borderId="18" xfId="0" applyFill="1" applyBorder="1" applyAlignment="1">
      <alignment/>
    </xf>
    <xf numFmtId="181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181" fontId="0" fillId="0" borderId="17" xfId="0" applyNumberFormat="1" applyFill="1" applyBorder="1" applyAlignment="1">
      <alignment wrapText="1"/>
    </xf>
    <xf numFmtId="181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181" fontId="0" fillId="8" borderId="17" xfId="0" applyNumberFormat="1" applyFill="1" applyBorder="1" applyAlignment="1">
      <alignment wrapText="1"/>
    </xf>
    <xf numFmtId="181" fontId="0" fillId="0" borderId="17" xfId="0" applyNumberFormat="1" applyBorder="1" applyAlignment="1">
      <alignment/>
    </xf>
    <xf numFmtId="0" fontId="2" fillId="5" borderId="2" xfId="0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0" xfId="0" applyFont="1" applyAlignment="1">
      <alignment horizontal="justify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10" fillId="0" borderId="0" xfId="0" applyFont="1" applyAlignment="1">
      <alignment horizontal="justify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</xdr:row>
      <xdr:rowOff>0</xdr:rowOff>
    </xdr:from>
    <xdr:to>
      <xdr:col>8</xdr:col>
      <xdr:colOff>952500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61925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9</xdr:col>
      <xdr:colOff>1038225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9</xdr:col>
      <xdr:colOff>1038225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8"/>
  <sheetViews>
    <sheetView tabSelected="1" zoomScale="75" zoomScaleNormal="75" workbookViewId="0" topLeftCell="B17">
      <selection activeCell="M14" sqref="M14"/>
    </sheetView>
  </sheetViews>
  <sheetFormatPr defaultColWidth="9.140625" defaultRowHeight="12.75"/>
  <cols>
    <col min="1" max="1" width="4.28125" style="0" customWidth="1"/>
    <col min="2" max="2" width="7.421875" style="18" customWidth="1"/>
    <col min="3" max="3" width="38.57421875" style="0" customWidth="1"/>
    <col min="4" max="4" width="12.28125" style="0" customWidth="1"/>
    <col min="5" max="5" width="20.8515625" style="0" customWidth="1"/>
    <col min="6" max="6" width="8.00390625" style="0" customWidth="1"/>
    <col min="7" max="7" width="9.8515625" style="21" customWidth="1"/>
    <col min="8" max="8" width="12.8515625" style="21" customWidth="1"/>
    <col min="9" max="9" width="15.421875" style="0" customWidth="1"/>
    <col min="10" max="10" width="14.57421875" style="0" customWidth="1"/>
  </cols>
  <sheetData>
    <row r="2" spans="3:4" ht="15">
      <c r="C2" s="133" t="s">
        <v>14</v>
      </c>
      <c r="D2" s="134"/>
    </row>
    <row r="3" spans="3:4" ht="13.5" customHeight="1">
      <c r="C3" s="136" t="s">
        <v>29</v>
      </c>
      <c r="D3" s="136"/>
    </row>
    <row r="4" spans="3:4" ht="12.75">
      <c r="C4" s="33" t="s">
        <v>27</v>
      </c>
      <c r="D4" s="31"/>
    </row>
    <row r="5" spans="3:4" ht="12.75">
      <c r="C5" s="33" t="s">
        <v>28</v>
      </c>
      <c r="D5" s="32"/>
    </row>
    <row r="6" spans="3:4" ht="15.75" thickBot="1">
      <c r="C6" s="12" t="s">
        <v>257</v>
      </c>
      <c r="D6" s="32"/>
    </row>
    <row r="7" spans="3:9" ht="18">
      <c r="C7" s="1"/>
      <c r="I7" s="16" t="s">
        <v>19</v>
      </c>
    </row>
    <row r="8" ht="18">
      <c r="C8" s="1" t="s">
        <v>359</v>
      </c>
    </row>
    <row r="9" ht="13.5" thickBot="1">
      <c r="C9" s="34"/>
    </row>
    <row r="10" spans="2:10" ht="32.25" thickTop="1">
      <c r="B10" s="25" t="s">
        <v>1</v>
      </c>
      <c r="C10" s="26" t="s">
        <v>22</v>
      </c>
      <c r="D10" s="26" t="s">
        <v>2</v>
      </c>
      <c r="E10" s="27" t="s">
        <v>23</v>
      </c>
      <c r="F10" s="27" t="s">
        <v>273</v>
      </c>
      <c r="G10" s="28" t="s">
        <v>24</v>
      </c>
      <c r="H10" s="28" t="s">
        <v>25</v>
      </c>
      <c r="I10" s="29" t="s">
        <v>47</v>
      </c>
      <c r="J10" s="30" t="s">
        <v>9</v>
      </c>
    </row>
    <row r="11" spans="2:10" s="54" customFormat="1" ht="15.75">
      <c r="B11" s="121"/>
      <c r="C11" s="91" t="s">
        <v>262</v>
      </c>
      <c r="D11" s="92"/>
      <c r="E11" s="93"/>
      <c r="F11" s="93"/>
      <c r="G11" s="94">
        <f>SUM(G12:G31)</f>
        <v>42</v>
      </c>
      <c r="H11" s="95">
        <f>SUM(H12:H31)</f>
        <v>25</v>
      </c>
      <c r="I11" s="93">
        <v>100000</v>
      </c>
      <c r="J11" s="122"/>
    </row>
    <row r="12" spans="2:10" ht="51.75">
      <c r="B12" s="123" t="s">
        <v>125</v>
      </c>
      <c r="C12" s="97" t="s">
        <v>269</v>
      </c>
      <c r="D12" s="2" t="s">
        <v>270</v>
      </c>
      <c r="E12" s="3" t="s">
        <v>271</v>
      </c>
      <c r="F12" s="3">
        <v>112</v>
      </c>
      <c r="G12" s="98">
        <v>3</v>
      </c>
      <c r="H12" s="131"/>
      <c r="I12" s="3"/>
      <c r="J12" s="124"/>
    </row>
    <row r="13" spans="2:10" ht="51.75">
      <c r="B13" s="123" t="s">
        <v>272</v>
      </c>
      <c r="C13" s="97" t="s">
        <v>275</v>
      </c>
      <c r="D13" s="2" t="s">
        <v>270</v>
      </c>
      <c r="E13" s="3" t="s">
        <v>274</v>
      </c>
      <c r="F13" s="3">
        <v>112</v>
      </c>
      <c r="G13" s="98">
        <v>2</v>
      </c>
      <c r="H13" s="131"/>
      <c r="I13" s="3"/>
      <c r="J13" s="124"/>
    </row>
    <row r="14" spans="2:10" ht="66.75" customHeight="1">
      <c r="B14" s="123" t="s">
        <v>177</v>
      </c>
      <c r="C14" s="97" t="s">
        <v>283</v>
      </c>
      <c r="D14" s="2" t="s">
        <v>276</v>
      </c>
      <c r="E14" s="3" t="s">
        <v>341</v>
      </c>
      <c r="F14" s="3">
        <v>112</v>
      </c>
      <c r="G14" s="98">
        <v>1</v>
      </c>
      <c r="H14" s="131"/>
      <c r="I14" s="3"/>
      <c r="J14" s="124"/>
    </row>
    <row r="15" spans="2:10" ht="26.25">
      <c r="B15" s="123" t="s">
        <v>177</v>
      </c>
      <c r="C15" s="97" t="s">
        <v>284</v>
      </c>
      <c r="D15" s="2" t="s">
        <v>66</v>
      </c>
      <c r="E15" s="3" t="s">
        <v>277</v>
      </c>
      <c r="F15" s="3"/>
      <c r="G15" s="98">
        <v>1</v>
      </c>
      <c r="H15" s="131"/>
      <c r="I15" s="3"/>
      <c r="J15" s="124"/>
    </row>
    <row r="16" spans="2:10" ht="114.75" customHeight="1">
      <c r="B16" s="125" t="s">
        <v>278</v>
      </c>
      <c r="C16" s="97" t="s">
        <v>342</v>
      </c>
      <c r="D16" s="2" t="s">
        <v>279</v>
      </c>
      <c r="E16" s="3" t="s">
        <v>343</v>
      </c>
      <c r="F16" s="3"/>
      <c r="G16" s="98">
        <v>4</v>
      </c>
      <c r="H16" s="131">
        <v>4</v>
      </c>
      <c r="I16" s="3"/>
      <c r="J16" s="124"/>
    </row>
    <row r="17" spans="2:10" ht="26.25">
      <c r="B17" s="123" t="s">
        <v>280</v>
      </c>
      <c r="C17" s="97" t="s">
        <v>285</v>
      </c>
      <c r="D17" s="2" t="s">
        <v>281</v>
      </c>
      <c r="E17" s="3" t="s">
        <v>344</v>
      </c>
      <c r="F17" s="3"/>
      <c r="G17" s="98">
        <v>1</v>
      </c>
      <c r="H17" s="131"/>
      <c r="I17" s="3"/>
      <c r="J17" s="124"/>
    </row>
    <row r="18" spans="2:10" ht="39">
      <c r="B18" s="123" t="s">
        <v>282</v>
      </c>
      <c r="C18" s="97" t="s">
        <v>333</v>
      </c>
      <c r="D18" s="2"/>
      <c r="E18" s="3" t="s">
        <v>286</v>
      </c>
      <c r="F18" s="3">
        <v>112</v>
      </c>
      <c r="G18" s="98">
        <v>1</v>
      </c>
      <c r="H18" s="131"/>
      <c r="I18" s="3"/>
      <c r="J18" s="124"/>
    </row>
    <row r="19" spans="2:10" ht="26.25">
      <c r="B19" s="123" t="s">
        <v>287</v>
      </c>
      <c r="C19" s="97" t="s">
        <v>285</v>
      </c>
      <c r="D19" s="2" t="s">
        <v>281</v>
      </c>
      <c r="E19" s="3" t="s">
        <v>344</v>
      </c>
      <c r="F19" s="3"/>
      <c r="G19" s="98">
        <v>1</v>
      </c>
      <c r="H19" s="131"/>
      <c r="I19" s="3"/>
      <c r="J19" s="124"/>
    </row>
    <row r="20" spans="2:10" ht="54" customHeight="1">
      <c r="B20" s="123" t="s">
        <v>288</v>
      </c>
      <c r="C20" s="97" t="s">
        <v>303</v>
      </c>
      <c r="D20" s="2" t="s">
        <v>289</v>
      </c>
      <c r="E20" s="3" t="s">
        <v>290</v>
      </c>
      <c r="F20" s="3">
        <v>112</v>
      </c>
      <c r="G20" s="98">
        <v>1</v>
      </c>
      <c r="H20" s="131"/>
      <c r="I20" s="3"/>
      <c r="J20" s="124"/>
    </row>
    <row r="21" spans="2:10" ht="30.75" customHeight="1">
      <c r="B21" s="123" t="s">
        <v>288</v>
      </c>
      <c r="C21" s="97" t="s">
        <v>302</v>
      </c>
      <c r="D21" s="2" t="s">
        <v>291</v>
      </c>
      <c r="E21" s="3" t="s">
        <v>292</v>
      </c>
      <c r="F21" s="3">
        <v>112</v>
      </c>
      <c r="G21" s="98">
        <v>3</v>
      </c>
      <c r="H21" s="131">
        <v>3</v>
      </c>
      <c r="I21" s="3"/>
      <c r="J21" s="124"/>
    </row>
    <row r="22" spans="2:10" ht="29.25">
      <c r="B22" s="123" t="s">
        <v>293</v>
      </c>
      <c r="C22" s="97" t="s">
        <v>304</v>
      </c>
      <c r="D22" s="2" t="s">
        <v>294</v>
      </c>
      <c r="E22" s="3" t="s">
        <v>295</v>
      </c>
      <c r="F22" s="3"/>
      <c r="G22" s="98">
        <v>1</v>
      </c>
      <c r="H22" s="131">
        <v>1</v>
      </c>
      <c r="I22" s="3"/>
      <c r="J22" s="124"/>
    </row>
    <row r="23" spans="2:10" ht="64.5">
      <c r="B23" s="123" t="s">
        <v>293</v>
      </c>
      <c r="C23" s="97" t="s">
        <v>306</v>
      </c>
      <c r="D23" s="2" t="s">
        <v>296</v>
      </c>
      <c r="E23" s="3" t="s">
        <v>297</v>
      </c>
      <c r="F23" s="3">
        <v>112</v>
      </c>
      <c r="G23" s="98">
        <v>2</v>
      </c>
      <c r="H23" s="131">
        <v>2</v>
      </c>
      <c r="I23" s="3"/>
      <c r="J23" s="124"/>
    </row>
    <row r="24" spans="2:10" ht="29.25">
      <c r="B24" s="123" t="s">
        <v>298</v>
      </c>
      <c r="C24" s="97" t="s">
        <v>305</v>
      </c>
      <c r="D24" s="2" t="s">
        <v>300</v>
      </c>
      <c r="E24" s="3" t="s">
        <v>299</v>
      </c>
      <c r="F24" s="3"/>
      <c r="G24" s="98">
        <v>1</v>
      </c>
      <c r="H24" s="131"/>
      <c r="I24" s="3"/>
      <c r="J24" s="124"/>
    </row>
    <row r="25" spans="2:10" ht="29.25">
      <c r="B25" s="123" t="s">
        <v>298</v>
      </c>
      <c r="C25" s="97" t="s">
        <v>305</v>
      </c>
      <c r="D25" s="2" t="s">
        <v>301</v>
      </c>
      <c r="E25" s="3" t="s">
        <v>299</v>
      </c>
      <c r="F25" s="3"/>
      <c r="G25" s="98">
        <v>1</v>
      </c>
      <c r="H25" s="131"/>
      <c r="I25" s="3"/>
      <c r="J25" s="124"/>
    </row>
    <row r="26" spans="2:10" ht="29.25">
      <c r="B26" s="123" t="s">
        <v>307</v>
      </c>
      <c r="C26" s="97" t="s">
        <v>308</v>
      </c>
      <c r="D26" s="2" t="s">
        <v>309</v>
      </c>
      <c r="E26" s="3" t="s">
        <v>310</v>
      </c>
      <c r="F26" s="3"/>
      <c r="G26" s="98">
        <v>3</v>
      </c>
      <c r="H26" s="131">
        <v>3</v>
      </c>
      <c r="I26" s="3"/>
      <c r="J26" s="124"/>
    </row>
    <row r="27" spans="2:10" ht="39">
      <c r="B27" s="123" t="s">
        <v>340</v>
      </c>
      <c r="C27" s="97" t="s">
        <v>354</v>
      </c>
      <c r="D27" s="2" t="s">
        <v>4</v>
      </c>
      <c r="E27" s="3" t="s">
        <v>345</v>
      </c>
      <c r="F27" s="3"/>
      <c r="G27" s="98">
        <v>3</v>
      </c>
      <c r="H27" s="131"/>
      <c r="I27" s="3"/>
      <c r="J27" s="124"/>
    </row>
    <row r="28" spans="2:10" ht="39">
      <c r="B28" s="123" t="s">
        <v>340</v>
      </c>
      <c r="C28" s="97" t="s">
        <v>355</v>
      </c>
      <c r="D28" s="2" t="s">
        <v>279</v>
      </c>
      <c r="E28" s="3" t="s">
        <v>345</v>
      </c>
      <c r="F28" s="3"/>
      <c r="G28" s="98">
        <v>4</v>
      </c>
      <c r="H28" s="131">
        <v>4</v>
      </c>
      <c r="I28" s="3"/>
      <c r="J28" s="124"/>
    </row>
    <row r="29" spans="2:10" ht="39">
      <c r="B29" s="123" t="s">
        <v>320</v>
      </c>
      <c r="C29" s="97" t="s">
        <v>346</v>
      </c>
      <c r="D29" s="2" t="s">
        <v>322</v>
      </c>
      <c r="E29" s="3" t="s">
        <v>347</v>
      </c>
      <c r="F29" s="3"/>
      <c r="G29" s="98">
        <v>4</v>
      </c>
      <c r="H29" s="131">
        <v>4</v>
      </c>
      <c r="I29" s="3"/>
      <c r="J29" s="124"/>
    </row>
    <row r="30" spans="2:10" ht="39">
      <c r="B30" s="125" t="s">
        <v>326</v>
      </c>
      <c r="C30" s="100" t="s">
        <v>334</v>
      </c>
      <c r="D30" s="2" t="s">
        <v>296</v>
      </c>
      <c r="E30" s="3" t="s">
        <v>323</v>
      </c>
      <c r="F30" s="3">
        <v>112</v>
      </c>
      <c r="G30" s="98">
        <v>4</v>
      </c>
      <c r="H30" s="131">
        <v>4</v>
      </c>
      <c r="I30" s="3"/>
      <c r="J30" s="124"/>
    </row>
    <row r="31" spans="2:10" ht="26.25">
      <c r="B31" s="123" t="s">
        <v>324</v>
      </c>
      <c r="C31" s="101" t="s">
        <v>339</v>
      </c>
      <c r="D31" s="2" t="s">
        <v>237</v>
      </c>
      <c r="E31" s="3" t="s">
        <v>325</v>
      </c>
      <c r="F31" s="3">
        <v>112</v>
      </c>
      <c r="G31" s="98">
        <v>1</v>
      </c>
      <c r="H31" s="132"/>
      <c r="I31" s="3"/>
      <c r="J31" s="124"/>
    </row>
    <row r="32" spans="2:10" ht="27" customHeight="1">
      <c r="B32" s="123"/>
      <c r="C32" s="97"/>
      <c r="D32" s="2"/>
      <c r="E32" s="3"/>
      <c r="F32" s="3"/>
      <c r="G32" s="98"/>
      <c r="H32" s="132"/>
      <c r="I32" s="3"/>
      <c r="J32" s="124"/>
    </row>
    <row r="33" spans="2:10" ht="33.75" customHeight="1">
      <c r="B33" s="121"/>
      <c r="C33" s="91" t="s">
        <v>321</v>
      </c>
      <c r="D33" s="92" t="s">
        <v>66</v>
      </c>
      <c r="E33" s="93"/>
      <c r="F33" s="93"/>
      <c r="G33" s="94">
        <v>6</v>
      </c>
      <c r="H33" s="94"/>
      <c r="I33" s="93"/>
      <c r="J33" s="122"/>
    </row>
    <row r="34" spans="2:10" ht="33.75" customHeight="1">
      <c r="B34" s="126"/>
      <c r="C34" s="102"/>
      <c r="D34" s="102"/>
      <c r="E34" s="97"/>
      <c r="F34" s="97"/>
      <c r="G34" s="103"/>
      <c r="H34" s="103"/>
      <c r="I34" s="89"/>
      <c r="J34" s="127"/>
    </row>
    <row r="35" spans="2:10" ht="49.5" customHeight="1">
      <c r="B35" s="128" t="s">
        <v>46</v>
      </c>
      <c r="C35" s="91" t="s">
        <v>34</v>
      </c>
      <c r="D35" s="92" t="s">
        <v>33</v>
      </c>
      <c r="E35" s="93"/>
      <c r="F35" s="93"/>
      <c r="G35" s="94">
        <f>SUM(G36:G38)</f>
        <v>3</v>
      </c>
      <c r="H35" s="95">
        <v>1</v>
      </c>
      <c r="I35" s="93">
        <v>5000</v>
      </c>
      <c r="J35" s="122"/>
    </row>
    <row r="36" spans="2:10" ht="115.5">
      <c r="B36" s="123" t="s">
        <v>36</v>
      </c>
      <c r="C36" s="97" t="s">
        <v>35</v>
      </c>
      <c r="D36" s="3" t="s">
        <v>39</v>
      </c>
      <c r="E36" s="3" t="s">
        <v>348</v>
      </c>
      <c r="F36" s="3">
        <v>112</v>
      </c>
      <c r="G36" s="98">
        <v>1</v>
      </c>
      <c r="H36" s="131">
        <v>1</v>
      </c>
      <c r="I36" s="3"/>
      <c r="J36" s="124"/>
    </row>
    <row r="37" spans="2:10" ht="26.25">
      <c r="B37" s="123" t="s">
        <v>37</v>
      </c>
      <c r="C37" s="97" t="s">
        <v>38</v>
      </c>
      <c r="D37" s="2" t="s">
        <v>33</v>
      </c>
      <c r="E37" s="3" t="s">
        <v>40</v>
      </c>
      <c r="F37" s="3"/>
      <c r="G37" s="98">
        <v>1</v>
      </c>
      <c r="H37" s="131"/>
      <c r="I37" s="3"/>
      <c r="J37" s="124"/>
    </row>
    <row r="38" spans="2:10" ht="41.25" customHeight="1">
      <c r="B38" s="123" t="s">
        <v>41</v>
      </c>
      <c r="C38" s="97" t="s">
        <v>38</v>
      </c>
      <c r="D38" s="2" t="s">
        <v>33</v>
      </c>
      <c r="E38" s="3" t="s">
        <v>42</v>
      </c>
      <c r="F38" s="3"/>
      <c r="G38" s="98">
        <v>1</v>
      </c>
      <c r="H38" s="131"/>
      <c r="I38" s="3"/>
      <c r="J38" s="124"/>
    </row>
    <row r="39" spans="2:10" ht="41.25" customHeight="1">
      <c r="B39" s="123"/>
      <c r="C39" s="97"/>
      <c r="D39" s="2"/>
      <c r="E39" s="3"/>
      <c r="F39" s="3"/>
      <c r="G39" s="98"/>
      <c r="H39" s="131"/>
      <c r="I39" s="3"/>
      <c r="J39" s="124"/>
    </row>
    <row r="40" spans="2:10" ht="41.25" customHeight="1">
      <c r="B40" s="121"/>
      <c r="C40" s="91" t="s">
        <v>263</v>
      </c>
      <c r="D40" s="92"/>
      <c r="E40" s="93"/>
      <c r="F40" s="93"/>
      <c r="G40" s="94">
        <f>SUM(G41:G43)</f>
        <v>3</v>
      </c>
      <c r="H40" s="95">
        <f>SUM(H41:H43)</f>
        <v>5</v>
      </c>
      <c r="I40" s="93"/>
      <c r="J40" s="122"/>
    </row>
    <row r="41" spans="2:10" ht="50.25" customHeight="1">
      <c r="B41" s="125" t="s">
        <v>264</v>
      </c>
      <c r="C41" s="97" t="s">
        <v>267</v>
      </c>
      <c r="D41" s="2" t="s">
        <v>265</v>
      </c>
      <c r="E41" s="3" t="s">
        <v>266</v>
      </c>
      <c r="F41" s="3">
        <v>158</v>
      </c>
      <c r="G41" s="98">
        <v>1</v>
      </c>
      <c r="H41" s="131">
        <v>1</v>
      </c>
      <c r="I41" s="3"/>
      <c r="J41" s="124" t="s">
        <v>268</v>
      </c>
    </row>
    <row r="42" spans="2:10" ht="48" customHeight="1">
      <c r="B42" s="125" t="s">
        <v>327</v>
      </c>
      <c r="C42" s="97" t="s">
        <v>328</v>
      </c>
      <c r="D42" s="2" t="s">
        <v>329</v>
      </c>
      <c r="E42" s="3" t="s">
        <v>349</v>
      </c>
      <c r="F42" s="3"/>
      <c r="G42" s="98">
        <v>1</v>
      </c>
      <c r="H42" s="131">
        <v>1</v>
      </c>
      <c r="I42" s="3"/>
      <c r="J42" s="124"/>
    </row>
    <row r="43" spans="2:10" ht="158.25" customHeight="1">
      <c r="B43" s="125" t="s">
        <v>330</v>
      </c>
      <c r="C43" s="100" t="s">
        <v>332</v>
      </c>
      <c r="D43" s="2" t="s">
        <v>331</v>
      </c>
      <c r="E43" s="3" t="s">
        <v>356</v>
      </c>
      <c r="F43" s="3">
        <v>112</v>
      </c>
      <c r="G43" s="98">
        <v>1</v>
      </c>
      <c r="H43" s="131">
        <v>3</v>
      </c>
      <c r="I43" s="3"/>
      <c r="J43" s="124"/>
    </row>
    <row r="44" spans="2:10" ht="41.25" customHeight="1">
      <c r="B44" s="123"/>
      <c r="C44" s="97"/>
      <c r="D44" s="2"/>
      <c r="E44" s="3"/>
      <c r="F44" s="3"/>
      <c r="G44" s="98"/>
      <c r="H44" s="131"/>
      <c r="I44" s="3"/>
      <c r="J44" s="124"/>
    </row>
    <row r="45" spans="2:10" ht="41.25" customHeight="1">
      <c r="B45" s="128" t="s">
        <v>259</v>
      </c>
      <c r="C45" s="91" t="s">
        <v>350</v>
      </c>
      <c r="D45" s="92" t="s">
        <v>258</v>
      </c>
      <c r="E45" s="93" t="s">
        <v>260</v>
      </c>
      <c r="F45" s="96"/>
      <c r="G45" s="94">
        <v>91</v>
      </c>
      <c r="H45" s="95">
        <v>12</v>
      </c>
      <c r="I45" s="93">
        <v>20000</v>
      </c>
      <c r="J45" s="122"/>
    </row>
    <row r="46" spans="2:10" ht="41.25" customHeight="1">
      <c r="B46" s="123"/>
      <c r="C46" s="97"/>
      <c r="D46" s="2"/>
      <c r="E46" s="3" t="s">
        <v>261</v>
      </c>
      <c r="F46" s="3"/>
      <c r="G46" s="94">
        <v>10</v>
      </c>
      <c r="H46" s="95">
        <v>10</v>
      </c>
      <c r="I46" s="3"/>
      <c r="J46" s="124"/>
    </row>
    <row r="47" spans="2:10" ht="41.25" customHeight="1">
      <c r="B47" s="123"/>
      <c r="C47" s="97"/>
      <c r="D47" s="2"/>
      <c r="E47" s="3"/>
      <c r="F47" s="3"/>
      <c r="G47" s="98"/>
      <c r="H47" s="131"/>
      <c r="I47" s="3"/>
      <c r="J47" s="124"/>
    </row>
    <row r="48" spans="2:10" ht="41.25" customHeight="1">
      <c r="B48" s="121"/>
      <c r="C48" s="91" t="s">
        <v>335</v>
      </c>
      <c r="D48" s="92"/>
      <c r="E48" s="93"/>
      <c r="F48" s="93"/>
      <c r="G48" s="94">
        <f>SUM(G49:G55)</f>
        <v>119</v>
      </c>
      <c r="H48" s="104"/>
      <c r="I48" s="93"/>
      <c r="J48" s="122"/>
    </row>
    <row r="49" spans="2:10" ht="41.25" customHeight="1">
      <c r="B49" s="129" t="s">
        <v>68</v>
      </c>
      <c r="C49" s="97" t="s">
        <v>351</v>
      </c>
      <c r="D49" s="2" t="s">
        <v>3</v>
      </c>
      <c r="E49" s="3"/>
      <c r="F49" s="3"/>
      <c r="G49" s="98">
        <v>8</v>
      </c>
      <c r="H49" s="99"/>
      <c r="I49" s="3">
        <v>600</v>
      </c>
      <c r="J49" s="124"/>
    </row>
    <row r="50" spans="2:10" ht="41.25" customHeight="1">
      <c r="B50" s="123" t="s">
        <v>318</v>
      </c>
      <c r="C50" s="97" t="s">
        <v>319</v>
      </c>
      <c r="D50" s="2" t="s">
        <v>146</v>
      </c>
      <c r="E50" s="3"/>
      <c r="F50" s="3"/>
      <c r="G50" s="98">
        <v>6</v>
      </c>
      <c r="H50" s="99"/>
      <c r="I50" s="3">
        <v>100</v>
      </c>
      <c r="J50" s="124"/>
    </row>
    <row r="51" spans="2:10" ht="31.5">
      <c r="B51" s="123" t="s">
        <v>131</v>
      </c>
      <c r="C51" s="97" t="s">
        <v>311</v>
      </c>
      <c r="D51" s="2" t="s">
        <v>66</v>
      </c>
      <c r="E51" s="3"/>
      <c r="F51" s="3"/>
      <c r="G51" s="98">
        <v>8</v>
      </c>
      <c r="H51" s="99"/>
      <c r="I51" s="3">
        <v>300</v>
      </c>
      <c r="J51" s="124"/>
    </row>
    <row r="52" spans="2:10" ht="31.5">
      <c r="B52" s="123" t="s">
        <v>141</v>
      </c>
      <c r="C52" s="97" t="s">
        <v>312</v>
      </c>
      <c r="D52" s="2" t="s">
        <v>313</v>
      </c>
      <c r="E52" s="3"/>
      <c r="F52" s="3"/>
      <c r="G52" s="98"/>
      <c r="H52" s="99"/>
      <c r="I52" s="3">
        <v>120</v>
      </c>
      <c r="J52" s="124"/>
    </row>
    <row r="53" spans="2:10" ht="31.5">
      <c r="B53" s="123" t="s">
        <v>314</v>
      </c>
      <c r="C53" s="97" t="s">
        <v>315</v>
      </c>
      <c r="D53" s="2" t="s">
        <v>85</v>
      </c>
      <c r="E53" s="3"/>
      <c r="F53" s="3"/>
      <c r="G53" s="98"/>
      <c r="H53" s="99"/>
      <c r="I53" s="3">
        <v>100</v>
      </c>
      <c r="J53" s="124"/>
    </row>
    <row r="54" spans="2:10" ht="31.5">
      <c r="B54" s="123" t="s">
        <v>148</v>
      </c>
      <c r="C54" s="97" t="s">
        <v>316</v>
      </c>
      <c r="D54" s="2" t="s">
        <v>317</v>
      </c>
      <c r="E54" s="3"/>
      <c r="F54" s="3"/>
      <c r="G54" s="98">
        <v>7</v>
      </c>
      <c r="H54" s="99"/>
      <c r="I54" s="3">
        <v>200</v>
      </c>
      <c r="J54" s="124"/>
    </row>
    <row r="55" spans="2:10" ht="30">
      <c r="B55" s="123" t="s">
        <v>30</v>
      </c>
      <c r="C55" s="105" t="s">
        <v>43</v>
      </c>
      <c r="D55" s="2" t="s">
        <v>3</v>
      </c>
      <c r="E55" s="3" t="s">
        <v>44</v>
      </c>
      <c r="F55" s="3"/>
      <c r="G55" s="23">
        <v>90</v>
      </c>
      <c r="H55" s="99"/>
      <c r="I55" s="3">
        <v>1000</v>
      </c>
      <c r="J55" s="124"/>
    </row>
    <row r="56" spans="2:10" ht="15">
      <c r="B56" s="123"/>
      <c r="C56" s="105"/>
      <c r="D56" s="2"/>
      <c r="E56" s="3"/>
      <c r="F56" s="3"/>
      <c r="G56" s="23"/>
      <c r="H56" s="99"/>
      <c r="I56" s="3"/>
      <c r="J56" s="124"/>
    </row>
    <row r="57" spans="2:10" ht="15.75">
      <c r="B57" s="123"/>
      <c r="C57" s="106" t="s">
        <v>336</v>
      </c>
      <c r="D57" s="107"/>
      <c r="E57" s="108"/>
      <c r="F57" s="108"/>
      <c r="G57" s="109">
        <f>G48+G46+G45+G40+G35+G33+G11</f>
        <v>274</v>
      </c>
      <c r="H57" s="110">
        <f>H11+SUM(H33:H55)</f>
        <v>59</v>
      </c>
      <c r="I57" s="3"/>
      <c r="J57" s="124"/>
    </row>
    <row r="58" spans="2:10" ht="15.75">
      <c r="B58" s="123"/>
      <c r="C58" s="111" t="s">
        <v>352</v>
      </c>
      <c r="D58" s="112"/>
      <c r="E58" s="113"/>
      <c r="F58" s="113"/>
      <c r="G58" s="114">
        <f>G48+G46+G40+G36+G11</f>
        <v>175</v>
      </c>
      <c r="H58" s="115"/>
      <c r="I58" s="3"/>
      <c r="J58" s="124"/>
    </row>
    <row r="59" spans="2:10" ht="15.75">
      <c r="B59" s="123"/>
      <c r="C59" s="116" t="s">
        <v>337</v>
      </c>
      <c r="D59" s="117"/>
      <c r="E59" s="118"/>
      <c r="F59" s="118"/>
      <c r="G59" s="119">
        <f>G45+G38+G37+G33</f>
        <v>99</v>
      </c>
      <c r="H59" s="120"/>
      <c r="I59" s="3"/>
      <c r="J59" s="124"/>
    </row>
    <row r="60" spans="2:10" ht="16.5" thickBot="1">
      <c r="B60" s="19"/>
      <c r="C60" s="130" t="s">
        <v>338</v>
      </c>
      <c r="D60" s="7"/>
      <c r="E60" s="7"/>
      <c r="F60" s="7"/>
      <c r="G60" s="22">
        <v>3</v>
      </c>
      <c r="H60" s="90">
        <v>3</v>
      </c>
      <c r="I60" s="8">
        <f>SUM(I11:I55)</f>
        <v>127420</v>
      </c>
      <c r="J60" s="9"/>
    </row>
    <row r="61" ht="14.25" customHeight="1" thickTop="1"/>
    <row r="62" ht="9" customHeight="1"/>
    <row r="65" spans="3:9" ht="15">
      <c r="C65" s="14" t="s">
        <v>353</v>
      </c>
      <c r="H65" s="135" t="s">
        <v>18</v>
      </c>
      <c r="I65" s="135"/>
    </row>
    <row r="66" spans="3:9" ht="15">
      <c r="C66" s="14"/>
      <c r="H66" s="24"/>
      <c r="I66" s="15"/>
    </row>
    <row r="67" ht="12.75">
      <c r="C67" t="s">
        <v>20</v>
      </c>
    </row>
    <row r="68" spans="2:3" ht="15">
      <c r="B68" s="20"/>
      <c r="C68" s="17" t="s">
        <v>26</v>
      </c>
    </row>
  </sheetData>
  <autoFilter ref="B10:J60"/>
  <mergeCells count="3">
    <mergeCell ref="C2:D2"/>
    <mergeCell ref="H65:I65"/>
    <mergeCell ref="C3:D3"/>
  </mergeCells>
  <printOptions/>
  <pageMargins left="0.75" right="0.75" top="1" bottom="1" header="0.4921259845" footer="0.4921259845"/>
  <pageSetup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7"/>
  <sheetViews>
    <sheetView workbookViewId="0" topLeftCell="A1">
      <selection activeCell="E68" sqref="E68"/>
    </sheetView>
  </sheetViews>
  <sheetFormatPr defaultColWidth="9.140625" defaultRowHeight="12.75"/>
  <cols>
    <col min="1" max="1" width="8.8515625" style="0" customWidth="1"/>
    <col min="2" max="2" width="38.57421875" style="0" customWidth="1"/>
    <col min="3" max="3" width="11.00390625" style="0" customWidth="1"/>
    <col min="4" max="4" width="12.28125" style="0" customWidth="1"/>
    <col min="5" max="5" width="15.421875" style="0" customWidth="1"/>
    <col min="6" max="8" width="7.140625" style="0" customWidth="1"/>
    <col min="9" max="9" width="8.140625" style="0" customWidth="1"/>
    <col min="10" max="10" width="17.140625" style="0" customWidth="1"/>
  </cols>
  <sheetData>
    <row r="2" spans="2:4" ht="14.25">
      <c r="B2" s="137" t="s">
        <v>14</v>
      </c>
      <c r="C2" s="138"/>
      <c r="D2" s="138"/>
    </row>
    <row r="3" spans="2:4" ht="13.5">
      <c r="B3" s="139" t="s">
        <v>15</v>
      </c>
      <c r="C3" s="138"/>
      <c r="D3" s="11"/>
    </row>
    <row r="4" spans="2:4" ht="15">
      <c r="B4" s="10" t="s">
        <v>16</v>
      </c>
      <c r="C4" s="11"/>
      <c r="D4" s="11"/>
    </row>
    <row r="5" ht="15">
      <c r="B5" s="10" t="s">
        <v>17</v>
      </c>
    </row>
    <row r="6" spans="2:3" ht="15.75" thickBot="1">
      <c r="B6" s="12" t="s">
        <v>257</v>
      </c>
      <c r="C6" s="13"/>
    </row>
    <row r="7" spans="2:9" ht="18">
      <c r="B7" s="1"/>
      <c r="I7" s="16"/>
    </row>
    <row r="8" spans="2:10" ht="18">
      <c r="B8" s="1" t="s">
        <v>196</v>
      </c>
      <c r="J8" s="16"/>
    </row>
    <row r="9" ht="13.5" thickBot="1"/>
    <row r="10" spans="1:11" ht="47.25">
      <c r="A10" s="56" t="s">
        <v>1</v>
      </c>
      <c r="B10" s="57" t="s">
        <v>0</v>
      </c>
      <c r="C10" s="57" t="s">
        <v>2</v>
      </c>
      <c r="D10" s="58" t="s">
        <v>5</v>
      </c>
      <c r="E10" s="59" t="s">
        <v>175</v>
      </c>
      <c r="F10" s="58" t="s">
        <v>7</v>
      </c>
      <c r="G10" s="58" t="s">
        <v>31</v>
      </c>
      <c r="H10" s="58" t="s">
        <v>32</v>
      </c>
      <c r="I10" s="60" t="s">
        <v>8</v>
      </c>
      <c r="J10" s="61" t="s">
        <v>6</v>
      </c>
      <c r="K10" s="62" t="s">
        <v>9</v>
      </c>
    </row>
    <row r="11" spans="1:11" ht="15.75">
      <c r="A11" s="63" t="s">
        <v>185</v>
      </c>
      <c r="B11" s="79" t="s">
        <v>184</v>
      </c>
      <c r="C11" s="2" t="s">
        <v>33</v>
      </c>
      <c r="D11" s="2" t="s">
        <v>176</v>
      </c>
      <c r="E11" s="2"/>
      <c r="F11" s="23">
        <v>8</v>
      </c>
      <c r="G11" s="23">
        <v>35</v>
      </c>
      <c r="H11" s="23">
        <v>6</v>
      </c>
      <c r="I11" s="2">
        <v>5000</v>
      </c>
      <c r="J11" s="6" t="s">
        <v>252</v>
      </c>
      <c r="K11" s="64"/>
    </row>
    <row r="12" spans="1:11" ht="31.5">
      <c r="A12" s="63" t="s">
        <v>186</v>
      </c>
      <c r="B12" s="80" t="s">
        <v>200</v>
      </c>
      <c r="C12" s="2" t="s">
        <v>21</v>
      </c>
      <c r="D12" s="2" t="s">
        <v>187</v>
      </c>
      <c r="E12" s="2"/>
      <c r="F12" s="23">
        <v>20</v>
      </c>
      <c r="G12" s="23">
        <v>8</v>
      </c>
      <c r="H12" s="23">
        <v>6</v>
      </c>
      <c r="I12" s="2"/>
      <c r="J12" s="6" t="s">
        <v>253</v>
      </c>
      <c r="K12" s="64"/>
    </row>
    <row r="13" spans="1:11" ht="39">
      <c r="A13" s="63" t="s">
        <v>189</v>
      </c>
      <c r="B13" s="78" t="s">
        <v>188</v>
      </c>
      <c r="C13" s="2" t="s">
        <v>4</v>
      </c>
      <c r="D13" s="3" t="s">
        <v>190</v>
      </c>
      <c r="E13" s="3"/>
      <c r="F13" s="23">
        <v>150</v>
      </c>
      <c r="G13" s="23">
        <v>12</v>
      </c>
      <c r="H13" s="23">
        <v>10</v>
      </c>
      <c r="I13" s="4">
        <v>150</v>
      </c>
      <c r="J13" s="2" t="s">
        <v>191</v>
      </c>
      <c r="K13" s="64"/>
    </row>
    <row r="14" spans="1:11" ht="31.5">
      <c r="A14" s="63" t="s">
        <v>193</v>
      </c>
      <c r="B14" s="77" t="s">
        <v>192</v>
      </c>
      <c r="C14" s="2" t="s">
        <v>21</v>
      </c>
      <c r="D14" s="3" t="s">
        <v>194</v>
      </c>
      <c r="E14" s="3"/>
      <c r="F14" s="23"/>
      <c r="G14" s="23">
        <v>12</v>
      </c>
      <c r="H14" s="23">
        <v>10</v>
      </c>
      <c r="I14" s="4"/>
      <c r="J14" s="2" t="s">
        <v>253</v>
      </c>
      <c r="K14" s="64"/>
    </row>
    <row r="15" spans="1:11" ht="39">
      <c r="A15" s="63" t="s">
        <v>189</v>
      </c>
      <c r="B15" s="78" t="s">
        <v>195</v>
      </c>
      <c r="C15" s="2" t="s">
        <v>4</v>
      </c>
      <c r="D15" s="3" t="s">
        <v>190</v>
      </c>
      <c r="E15" s="3"/>
      <c r="F15" s="23">
        <v>45</v>
      </c>
      <c r="G15" s="23">
        <v>10</v>
      </c>
      <c r="H15" s="23">
        <v>10</v>
      </c>
      <c r="I15" s="4"/>
      <c r="J15" s="2" t="s">
        <v>253</v>
      </c>
      <c r="K15" s="64"/>
    </row>
    <row r="16" spans="1:11" ht="38.25">
      <c r="A16" s="65" t="s">
        <v>255</v>
      </c>
      <c r="B16" s="38" t="s">
        <v>198</v>
      </c>
      <c r="C16" s="39" t="s">
        <v>199</v>
      </c>
      <c r="D16" s="39" t="s">
        <v>197</v>
      </c>
      <c r="E16" s="51"/>
      <c r="F16" s="4">
        <v>70</v>
      </c>
      <c r="G16" s="4"/>
      <c r="H16" s="4"/>
      <c r="I16" s="4"/>
      <c r="J16" s="4" t="s">
        <v>162</v>
      </c>
      <c r="K16" s="64"/>
    </row>
    <row r="17" spans="1:11" ht="25.5">
      <c r="A17" s="65" t="s">
        <v>60</v>
      </c>
      <c r="B17" s="38" t="s">
        <v>61</v>
      </c>
      <c r="C17" s="39" t="s">
        <v>62</v>
      </c>
      <c r="D17" s="39" t="s">
        <v>63</v>
      </c>
      <c r="E17" s="4"/>
      <c r="F17" s="36">
        <v>6</v>
      </c>
      <c r="G17" s="36">
        <v>3</v>
      </c>
      <c r="H17" s="36"/>
      <c r="I17" s="4"/>
      <c r="J17" s="5" t="s">
        <v>162</v>
      </c>
      <c r="K17" s="64"/>
    </row>
    <row r="18" spans="1:11" ht="25.5">
      <c r="A18" s="66" t="s">
        <v>50</v>
      </c>
      <c r="B18" s="40" t="s">
        <v>51</v>
      </c>
      <c r="C18" s="5" t="s">
        <v>52</v>
      </c>
      <c r="D18" s="3" t="s">
        <v>49</v>
      </c>
      <c r="E18" s="4"/>
      <c r="F18" s="36">
        <v>0</v>
      </c>
      <c r="G18" s="36">
        <v>3</v>
      </c>
      <c r="H18" s="36">
        <v>50</v>
      </c>
      <c r="I18" s="2"/>
      <c r="J18" s="2"/>
      <c r="K18" s="64"/>
    </row>
    <row r="19" spans="1:11" ht="25.5">
      <c r="A19" s="67" t="s">
        <v>53</v>
      </c>
      <c r="B19" s="38" t="s">
        <v>54</v>
      </c>
      <c r="C19" s="5" t="s">
        <v>3</v>
      </c>
      <c r="D19" s="3" t="s">
        <v>59</v>
      </c>
      <c r="E19" s="4"/>
      <c r="F19" s="36">
        <v>40</v>
      </c>
      <c r="G19" s="36">
        <v>3</v>
      </c>
      <c r="H19" s="36">
        <v>1</v>
      </c>
      <c r="I19" s="2"/>
      <c r="J19" s="2" t="s">
        <v>162</v>
      </c>
      <c r="K19" s="64"/>
    </row>
    <row r="20" spans="1:11" ht="31.5">
      <c r="A20" s="65" t="s">
        <v>55</v>
      </c>
      <c r="B20" s="44" t="s">
        <v>56</v>
      </c>
      <c r="C20" s="2" t="s">
        <v>11</v>
      </c>
      <c r="D20" s="2" t="s">
        <v>12</v>
      </c>
      <c r="E20" s="4"/>
      <c r="F20" s="23">
        <v>100</v>
      </c>
      <c r="G20" s="23">
        <v>20</v>
      </c>
      <c r="H20" s="23">
        <v>10</v>
      </c>
      <c r="I20" s="2">
        <v>0</v>
      </c>
      <c r="J20" s="2" t="s">
        <v>45</v>
      </c>
      <c r="K20" s="64"/>
    </row>
    <row r="21" spans="1:11" ht="25.5">
      <c r="A21" s="66" t="s">
        <v>57</v>
      </c>
      <c r="B21" s="46" t="s">
        <v>58</v>
      </c>
      <c r="C21" s="2" t="s">
        <v>3</v>
      </c>
      <c r="D21" s="2" t="s">
        <v>10</v>
      </c>
      <c r="E21" s="4"/>
      <c r="F21" s="23"/>
      <c r="G21" s="23">
        <v>20</v>
      </c>
      <c r="H21" s="23">
        <v>10</v>
      </c>
      <c r="I21" s="4">
        <v>2000</v>
      </c>
      <c r="J21" s="2" t="s">
        <v>162</v>
      </c>
      <c r="K21" s="64"/>
    </row>
    <row r="22" spans="1:11" ht="31.5">
      <c r="A22" s="66" t="s">
        <v>64</v>
      </c>
      <c r="B22" s="38" t="s">
        <v>65</v>
      </c>
      <c r="C22" s="6" t="s">
        <v>66</v>
      </c>
      <c r="D22" s="6" t="s">
        <v>67</v>
      </c>
      <c r="E22" s="6"/>
      <c r="F22" s="23">
        <v>27</v>
      </c>
      <c r="G22" s="23">
        <v>8</v>
      </c>
      <c r="H22" s="23">
        <v>1</v>
      </c>
      <c r="I22" s="4">
        <v>0</v>
      </c>
      <c r="J22" s="2" t="s">
        <v>253</v>
      </c>
      <c r="K22" s="64"/>
    </row>
    <row r="23" spans="1:11" ht="25.5">
      <c r="A23" s="66" t="s">
        <v>68</v>
      </c>
      <c r="B23" s="44" t="s">
        <v>69</v>
      </c>
      <c r="C23" s="37" t="s">
        <v>3</v>
      </c>
      <c r="D23" s="37" t="s">
        <v>70</v>
      </c>
      <c r="E23" s="4"/>
      <c r="F23" s="23">
        <v>100</v>
      </c>
      <c r="G23" s="23">
        <v>8</v>
      </c>
      <c r="H23" s="23">
        <v>1</v>
      </c>
      <c r="I23" s="4">
        <v>50</v>
      </c>
      <c r="J23" s="2" t="s">
        <v>71</v>
      </c>
      <c r="K23" s="64"/>
    </row>
    <row r="24" spans="1:11" ht="15.75">
      <c r="A24" s="66" t="s">
        <v>172</v>
      </c>
      <c r="B24" s="45" t="s">
        <v>173</v>
      </c>
      <c r="C24" s="37" t="s">
        <v>3</v>
      </c>
      <c r="D24" s="37"/>
      <c r="E24" s="39" t="s">
        <v>174</v>
      </c>
      <c r="F24" s="23">
        <v>60</v>
      </c>
      <c r="G24" s="23">
        <v>3</v>
      </c>
      <c r="H24" s="23"/>
      <c r="I24" s="4"/>
      <c r="J24" s="2" t="s">
        <v>162</v>
      </c>
      <c r="K24" s="64"/>
    </row>
    <row r="25" spans="1:11" ht="31.5">
      <c r="A25" s="67" t="s">
        <v>75</v>
      </c>
      <c r="B25" s="38" t="s">
        <v>76</v>
      </c>
      <c r="C25" s="37" t="s">
        <v>77</v>
      </c>
      <c r="D25" s="37" t="s">
        <v>78</v>
      </c>
      <c r="E25" s="4"/>
      <c r="F25" s="23"/>
      <c r="G25" s="23">
        <v>35</v>
      </c>
      <c r="H25" s="23">
        <v>6</v>
      </c>
      <c r="I25" s="2"/>
      <c r="J25" s="6" t="s">
        <v>162</v>
      </c>
      <c r="K25" s="64"/>
    </row>
    <row r="26" spans="1:11" ht="31.5">
      <c r="A26" s="66" t="s">
        <v>72</v>
      </c>
      <c r="B26" s="38" t="s">
        <v>65</v>
      </c>
      <c r="C26" s="6" t="s">
        <v>73</v>
      </c>
      <c r="D26" s="6" t="s">
        <v>74</v>
      </c>
      <c r="E26" s="4"/>
      <c r="F26" s="23"/>
      <c r="G26" s="23">
        <v>35</v>
      </c>
      <c r="H26" s="23">
        <v>4</v>
      </c>
      <c r="I26" s="4"/>
      <c r="J26" s="2" t="s">
        <v>253</v>
      </c>
      <c r="K26" s="64"/>
    </row>
    <row r="27" spans="1:11" ht="15.75">
      <c r="A27" s="66" t="s">
        <v>79</v>
      </c>
      <c r="B27" s="48" t="s">
        <v>80</v>
      </c>
      <c r="C27" s="6" t="s">
        <v>81</v>
      </c>
      <c r="D27" s="6" t="s">
        <v>176</v>
      </c>
      <c r="E27" s="4"/>
      <c r="F27" s="23">
        <v>200</v>
      </c>
      <c r="G27" s="23">
        <v>8</v>
      </c>
      <c r="H27" s="23"/>
      <c r="I27" s="4"/>
      <c r="J27" s="2" t="s">
        <v>253</v>
      </c>
      <c r="K27" s="64"/>
    </row>
    <row r="28" spans="1:11" ht="15.75">
      <c r="A28" s="67" t="s">
        <v>82</v>
      </c>
      <c r="B28" s="45" t="s">
        <v>84</v>
      </c>
      <c r="C28" s="6" t="s">
        <v>85</v>
      </c>
      <c r="D28" s="6" t="s">
        <v>86</v>
      </c>
      <c r="E28" s="4"/>
      <c r="F28" s="23">
        <v>100</v>
      </c>
      <c r="G28" s="23">
        <v>12</v>
      </c>
      <c r="H28" s="23"/>
      <c r="I28" s="4"/>
      <c r="J28" s="2" t="s">
        <v>162</v>
      </c>
      <c r="K28" s="64"/>
    </row>
    <row r="29" spans="1:11" ht="15.75">
      <c r="A29" s="67" t="s">
        <v>87</v>
      </c>
      <c r="B29" s="45" t="s">
        <v>88</v>
      </c>
      <c r="C29" s="6" t="s">
        <v>89</v>
      </c>
      <c r="D29" s="6" t="s">
        <v>90</v>
      </c>
      <c r="E29" s="4"/>
      <c r="F29" s="23">
        <v>600</v>
      </c>
      <c r="G29" s="23">
        <v>15</v>
      </c>
      <c r="H29" s="23">
        <v>2</v>
      </c>
      <c r="I29" s="4">
        <v>5000</v>
      </c>
      <c r="J29" s="2" t="s">
        <v>162</v>
      </c>
      <c r="K29" s="64"/>
    </row>
    <row r="30" spans="1:11" ht="15.75">
      <c r="A30" s="67" t="s">
        <v>91</v>
      </c>
      <c r="B30" s="45" t="s">
        <v>92</v>
      </c>
      <c r="C30" s="6" t="s">
        <v>93</v>
      </c>
      <c r="D30" s="6" t="s">
        <v>94</v>
      </c>
      <c r="E30" s="4"/>
      <c r="F30" s="23">
        <v>500</v>
      </c>
      <c r="G30" s="23">
        <v>8</v>
      </c>
      <c r="H30" s="23"/>
      <c r="I30" s="4"/>
      <c r="J30" s="2" t="s">
        <v>162</v>
      </c>
      <c r="K30" s="64"/>
    </row>
    <row r="31" spans="1:11" ht="31.5">
      <c r="A31" s="66" t="s">
        <v>95</v>
      </c>
      <c r="B31" s="38" t="s">
        <v>65</v>
      </c>
      <c r="C31" s="6" t="s">
        <v>66</v>
      </c>
      <c r="D31" s="6" t="s">
        <v>96</v>
      </c>
      <c r="E31" s="4"/>
      <c r="F31" s="23">
        <v>22</v>
      </c>
      <c r="G31" s="23">
        <v>8</v>
      </c>
      <c r="H31" s="23">
        <v>1</v>
      </c>
      <c r="I31" s="4"/>
      <c r="J31" s="2"/>
      <c r="K31" s="64"/>
    </row>
    <row r="32" spans="1:11" ht="39">
      <c r="A32" s="66" t="s">
        <v>97</v>
      </c>
      <c r="B32" s="49" t="s">
        <v>201</v>
      </c>
      <c r="C32" s="6" t="s">
        <v>66</v>
      </c>
      <c r="D32" s="6" t="s">
        <v>98</v>
      </c>
      <c r="E32" s="4"/>
      <c r="F32" s="23">
        <v>65</v>
      </c>
      <c r="G32" s="23">
        <v>12</v>
      </c>
      <c r="H32" s="23">
        <v>2</v>
      </c>
      <c r="I32" s="4">
        <v>250</v>
      </c>
      <c r="J32" s="2" t="s">
        <v>45</v>
      </c>
      <c r="K32" s="64"/>
    </row>
    <row r="33" spans="1:11" ht="31.5">
      <c r="A33" s="66" t="s">
        <v>99</v>
      </c>
      <c r="B33" s="38" t="s">
        <v>65</v>
      </c>
      <c r="C33" s="6" t="s">
        <v>66</v>
      </c>
      <c r="D33" s="6" t="s">
        <v>74</v>
      </c>
      <c r="E33" s="6" t="s">
        <v>150</v>
      </c>
      <c r="F33" s="23">
        <v>26</v>
      </c>
      <c r="G33" s="23">
        <v>9</v>
      </c>
      <c r="H33" s="23"/>
      <c r="I33" s="4"/>
      <c r="J33" s="2" t="s">
        <v>253</v>
      </c>
      <c r="K33" s="64"/>
    </row>
    <row r="34" spans="1:11" ht="15.75">
      <c r="A34" s="66" t="s">
        <v>100</v>
      </c>
      <c r="B34" s="81" t="s">
        <v>101</v>
      </c>
      <c r="C34" s="6" t="s">
        <v>4</v>
      </c>
      <c r="D34" s="6" t="s">
        <v>102</v>
      </c>
      <c r="E34" s="6" t="s">
        <v>151</v>
      </c>
      <c r="F34" s="23">
        <v>35</v>
      </c>
      <c r="G34" s="23">
        <v>3</v>
      </c>
      <c r="H34" s="23">
        <v>1</v>
      </c>
      <c r="I34" s="4"/>
      <c r="J34" s="2"/>
      <c r="K34" s="64"/>
    </row>
    <row r="35" spans="1:11" ht="15.75">
      <c r="A35" s="67" t="s">
        <v>103</v>
      </c>
      <c r="B35" s="38" t="s">
        <v>104</v>
      </c>
      <c r="C35" s="6" t="s">
        <v>4</v>
      </c>
      <c r="D35" s="6" t="s">
        <v>105</v>
      </c>
      <c r="E35" s="6" t="s">
        <v>152</v>
      </c>
      <c r="F35" s="23">
        <v>21</v>
      </c>
      <c r="G35" s="23">
        <v>3</v>
      </c>
      <c r="H35" s="23"/>
      <c r="I35" s="4"/>
      <c r="J35" s="2" t="s">
        <v>253</v>
      </c>
      <c r="K35" s="64"/>
    </row>
    <row r="36" spans="1:11" ht="15.75">
      <c r="A36" s="67" t="s">
        <v>169</v>
      </c>
      <c r="B36" s="38" t="s">
        <v>170</v>
      </c>
      <c r="C36" s="6" t="s">
        <v>4</v>
      </c>
      <c r="D36" s="6" t="s">
        <v>171</v>
      </c>
      <c r="E36" s="6" t="s">
        <v>152</v>
      </c>
      <c r="F36" s="23">
        <v>5</v>
      </c>
      <c r="G36" s="23">
        <v>2</v>
      </c>
      <c r="H36" s="23"/>
      <c r="I36" s="4"/>
      <c r="J36" s="2" t="s">
        <v>162</v>
      </c>
      <c r="K36" s="64"/>
    </row>
    <row r="37" spans="1:11" ht="15.75">
      <c r="A37" s="67" t="s">
        <v>106</v>
      </c>
      <c r="B37" s="38" t="s">
        <v>104</v>
      </c>
      <c r="C37" s="6" t="s">
        <v>4</v>
      </c>
      <c r="D37" s="6" t="s">
        <v>105</v>
      </c>
      <c r="E37" s="6" t="s">
        <v>152</v>
      </c>
      <c r="F37" s="23">
        <v>20</v>
      </c>
      <c r="G37" s="23">
        <v>3</v>
      </c>
      <c r="H37" s="23"/>
      <c r="I37" s="4"/>
      <c r="J37" s="2"/>
      <c r="K37" s="64"/>
    </row>
    <row r="38" spans="1:11" ht="15.75">
      <c r="A38" s="67" t="s">
        <v>107</v>
      </c>
      <c r="B38" s="45" t="s">
        <v>108</v>
      </c>
      <c r="C38" s="6" t="s">
        <v>4</v>
      </c>
      <c r="D38" s="6" t="s">
        <v>109</v>
      </c>
      <c r="E38" s="6" t="s">
        <v>153</v>
      </c>
      <c r="F38" s="23">
        <v>22</v>
      </c>
      <c r="G38" s="23">
        <v>4</v>
      </c>
      <c r="H38" s="23"/>
      <c r="I38" s="4"/>
      <c r="J38" s="2" t="s">
        <v>253</v>
      </c>
      <c r="K38" s="64"/>
    </row>
    <row r="39" spans="1:11" ht="15.75">
      <c r="A39" s="66" t="s">
        <v>110</v>
      </c>
      <c r="B39" s="46" t="s">
        <v>80</v>
      </c>
      <c r="C39" s="6" t="s">
        <v>3</v>
      </c>
      <c r="D39" s="6" t="s">
        <v>111</v>
      </c>
      <c r="E39" s="6" t="s">
        <v>155</v>
      </c>
      <c r="F39" s="23">
        <v>160</v>
      </c>
      <c r="G39" s="23">
        <v>13</v>
      </c>
      <c r="H39" s="23"/>
      <c r="I39" s="4"/>
      <c r="J39" s="2" t="s">
        <v>253</v>
      </c>
      <c r="K39" s="64"/>
    </row>
    <row r="40" spans="1:11" ht="25.5">
      <c r="A40" s="66" t="s">
        <v>112</v>
      </c>
      <c r="B40" s="38" t="s">
        <v>104</v>
      </c>
      <c r="C40" s="37" t="s">
        <v>21</v>
      </c>
      <c r="D40" s="6" t="s">
        <v>113</v>
      </c>
      <c r="E40" s="6" t="s">
        <v>155</v>
      </c>
      <c r="F40" s="23">
        <v>23</v>
      </c>
      <c r="G40" s="23">
        <v>6</v>
      </c>
      <c r="H40" s="23">
        <v>1</v>
      </c>
      <c r="I40" s="4"/>
      <c r="J40" s="2"/>
      <c r="K40" s="64"/>
    </row>
    <row r="41" spans="1:11" ht="25.5">
      <c r="A41" s="66" t="s">
        <v>114</v>
      </c>
      <c r="B41" s="38" t="s">
        <v>115</v>
      </c>
      <c r="C41" s="6" t="s">
        <v>66</v>
      </c>
      <c r="D41" s="6" t="s">
        <v>116</v>
      </c>
      <c r="E41" s="6" t="s">
        <v>156</v>
      </c>
      <c r="F41" s="23"/>
      <c r="G41" s="23">
        <v>14</v>
      </c>
      <c r="H41" s="23">
        <v>2</v>
      </c>
      <c r="I41" s="4"/>
      <c r="J41" s="2"/>
      <c r="K41" s="64"/>
    </row>
    <row r="42" spans="1:11" ht="25.5">
      <c r="A42" s="66" t="s">
        <v>117</v>
      </c>
      <c r="B42" s="38" t="s">
        <v>254</v>
      </c>
      <c r="C42" s="37" t="s">
        <v>4</v>
      </c>
      <c r="D42" s="37" t="s">
        <v>118</v>
      </c>
      <c r="E42" s="37" t="s">
        <v>155</v>
      </c>
      <c r="F42" s="23">
        <v>20</v>
      </c>
      <c r="G42" s="23">
        <v>10</v>
      </c>
      <c r="H42" s="23">
        <v>2</v>
      </c>
      <c r="I42" s="4"/>
      <c r="J42" s="2" t="s">
        <v>162</v>
      </c>
      <c r="K42" s="64"/>
    </row>
    <row r="43" spans="1:11" ht="31.5">
      <c r="A43" s="66" t="s">
        <v>119</v>
      </c>
      <c r="B43" s="40" t="s">
        <v>120</v>
      </c>
      <c r="C43" s="37" t="s">
        <v>4</v>
      </c>
      <c r="D43" s="37" t="s">
        <v>121</v>
      </c>
      <c r="E43" s="37" t="s">
        <v>157</v>
      </c>
      <c r="F43" s="23"/>
      <c r="G43" s="23">
        <v>28</v>
      </c>
      <c r="H43" s="23">
        <v>6</v>
      </c>
      <c r="I43" s="4"/>
      <c r="J43" s="2" t="s">
        <v>253</v>
      </c>
      <c r="K43" s="64"/>
    </row>
    <row r="44" spans="1:11" ht="31.5">
      <c r="A44" s="66" t="s">
        <v>122</v>
      </c>
      <c r="B44" s="40" t="s">
        <v>120</v>
      </c>
      <c r="C44" s="37" t="s">
        <v>123</v>
      </c>
      <c r="D44" s="37" t="s">
        <v>121</v>
      </c>
      <c r="E44" s="37" t="s">
        <v>165</v>
      </c>
      <c r="F44" s="23"/>
      <c r="G44" s="23">
        <v>3</v>
      </c>
      <c r="H44" s="23">
        <v>30</v>
      </c>
      <c r="I44" s="4"/>
      <c r="J44" s="2" t="s">
        <v>253</v>
      </c>
      <c r="K44" s="64"/>
    </row>
    <row r="45" spans="1:11" ht="31.5">
      <c r="A45" s="66" t="s">
        <v>163</v>
      </c>
      <c r="B45" s="38" t="s">
        <v>124</v>
      </c>
      <c r="C45" s="37" t="s">
        <v>4</v>
      </c>
      <c r="D45" s="37" t="s">
        <v>111</v>
      </c>
      <c r="E45" s="37" t="s">
        <v>158</v>
      </c>
      <c r="F45" s="23"/>
      <c r="G45" s="23">
        <v>4</v>
      </c>
      <c r="H45" s="23">
        <v>2</v>
      </c>
      <c r="I45" s="4"/>
      <c r="J45" s="2"/>
      <c r="K45" s="64"/>
    </row>
    <row r="46" spans="1:11" ht="15.75">
      <c r="A46" s="66" t="s">
        <v>125</v>
      </c>
      <c r="B46" s="44" t="s">
        <v>126</v>
      </c>
      <c r="C46" s="37" t="s">
        <v>127</v>
      </c>
      <c r="D46" s="37" t="s">
        <v>128</v>
      </c>
      <c r="E46" s="37" t="s">
        <v>154</v>
      </c>
      <c r="F46" s="23"/>
      <c r="G46" s="23">
        <v>8</v>
      </c>
      <c r="H46" s="23">
        <v>30</v>
      </c>
      <c r="I46" s="4">
        <v>120</v>
      </c>
      <c r="J46" s="2" t="s">
        <v>253</v>
      </c>
      <c r="K46" s="68"/>
    </row>
    <row r="47" spans="1:11" ht="25.5">
      <c r="A47" s="66" t="s">
        <v>177</v>
      </c>
      <c r="B47" s="38" t="s">
        <v>178</v>
      </c>
      <c r="C47" s="37" t="s">
        <v>179</v>
      </c>
      <c r="D47" s="37" t="s">
        <v>180</v>
      </c>
      <c r="E47" s="37" t="s">
        <v>181</v>
      </c>
      <c r="F47" s="23"/>
      <c r="G47" s="23">
        <v>4</v>
      </c>
      <c r="H47" s="23">
        <v>40</v>
      </c>
      <c r="I47" s="4">
        <v>200</v>
      </c>
      <c r="J47" s="2" t="s">
        <v>253</v>
      </c>
      <c r="K47" s="68"/>
    </row>
    <row r="48" spans="1:11" ht="31.5">
      <c r="A48" s="66" t="s">
        <v>130</v>
      </c>
      <c r="B48" s="38" t="s">
        <v>166</v>
      </c>
      <c r="C48" s="6" t="s">
        <v>21</v>
      </c>
      <c r="D48" s="6" t="s">
        <v>128</v>
      </c>
      <c r="E48" s="6" t="s">
        <v>159</v>
      </c>
      <c r="F48" s="23"/>
      <c r="G48" s="23">
        <v>33</v>
      </c>
      <c r="H48" s="23">
        <v>10</v>
      </c>
      <c r="I48" s="4"/>
      <c r="J48" s="2" t="s">
        <v>162</v>
      </c>
      <c r="K48" s="68"/>
    </row>
    <row r="49" spans="1:11" ht="15.75">
      <c r="A49" s="66" t="s">
        <v>182</v>
      </c>
      <c r="B49" s="38" t="s">
        <v>183</v>
      </c>
      <c r="C49" s="6" t="s">
        <v>21</v>
      </c>
      <c r="D49" s="6" t="s">
        <v>128</v>
      </c>
      <c r="E49" s="6" t="s">
        <v>85</v>
      </c>
      <c r="F49" s="23"/>
      <c r="G49" s="23">
        <v>25</v>
      </c>
      <c r="H49" s="23">
        <v>8</v>
      </c>
      <c r="I49" s="4"/>
      <c r="J49" s="2" t="s">
        <v>253</v>
      </c>
      <c r="K49" s="64"/>
    </row>
    <row r="50" spans="1:11" ht="31.5">
      <c r="A50" s="66" t="s">
        <v>131</v>
      </c>
      <c r="B50" s="44" t="s">
        <v>168</v>
      </c>
      <c r="C50" s="6" t="s">
        <v>21</v>
      </c>
      <c r="D50" s="6" t="s">
        <v>83</v>
      </c>
      <c r="E50" s="6" t="s">
        <v>155</v>
      </c>
      <c r="F50" s="23">
        <v>300</v>
      </c>
      <c r="G50" s="23">
        <v>52</v>
      </c>
      <c r="H50" s="23">
        <v>16</v>
      </c>
      <c r="I50" s="2">
        <v>80</v>
      </c>
      <c r="J50" s="6" t="s">
        <v>357</v>
      </c>
      <c r="K50" s="64"/>
    </row>
    <row r="51" spans="1:11" ht="31.5">
      <c r="A51" s="66" t="s">
        <v>132</v>
      </c>
      <c r="B51" s="38" t="s">
        <v>167</v>
      </c>
      <c r="C51" s="6" t="s">
        <v>52</v>
      </c>
      <c r="D51" s="6" t="s">
        <v>133</v>
      </c>
      <c r="E51" s="6" t="s">
        <v>154</v>
      </c>
      <c r="F51" s="23"/>
      <c r="G51" s="23">
        <v>7</v>
      </c>
      <c r="H51" s="23">
        <v>15</v>
      </c>
      <c r="I51" s="4"/>
      <c r="J51" s="2" t="s">
        <v>253</v>
      </c>
      <c r="K51" s="64"/>
    </row>
    <row r="52" spans="1:11" ht="25.5">
      <c r="A52" s="66" t="s">
        <v>134</v>
      </c>
      <c r="B52" s="40" t="s">
        <v>135</v>
      </c>
      <c r="C52" s="6" t="s">
        <v>136</v>
      </c>
      <c r="D52" s="6" t="s">
        <v>137</v>
      </c>
      <c r="E52" s="6" t="s">
        <v>152</v>
      </c>
      <c r="F52" s="23">
        <v>75</v>
      </c>
      <c r="G52" s="23">
        <v>3</v>
      </c>
      <c r="H52" s="23">
        <v>2</v>
      </c>
      <c r="I52" s="4"/>
      <c r="J52" s="2"/>
      <c r="K52" s="64"/>
    </row>
    <row r="53" spans="1:11" ht="31.5">
      <c r="A53" s="67">
        <v>40765</v>
      </c>
      <c r="B53" s="81" t="s">
        <v>164</v>
      </c>
      <c r="C53" s="6" t="s">
        <v>77</v>
      </c>
      <c r="D53" s="6" t="s">
        <v>129</v>
      </c>
      <c r="E53" s="6" t="s">
        <v>155</v>
      </c>
      <c r="F53" s="23">
        <v>30</v>
      </c>
      <c r="G53" s="23">
        <v>3</v>
      </c>
      <c r="H53" s="23"/>
      <c r="I53" s="4"/>
      <c r="J53" s="2" t="s">
        <v>253</v>
      </c>
      <c r="K53" s="64"/>
    </row>
    <row r="54" spans="1:11" ht="25.5">
      <c r="A54" s="66" t="s">
        <v>138</v>
      </c>
      <c r="B54" s="45" t="s">
        <v>139</v>
      </c>
      <c r="C54" s="6" t="s">
        <v>66</v>
      </c>
      <c r="D54" s="6" t="s">
        <v>140</v>
      </c>
      <c r="E54" s="6" t="s">
        <v>150</v>
      </c>
      <c r="F54" s="23">
        <v>20</v>
      </c>
      <c r="G54" s="23">
        <v>8</v>
      </c>
      <c r="H54" s="23"/>
      <c r="I54" s="2"/>
      <c r="J54" s="6" t="s">
        <v>162</v>
      </c>
      <c r="K54" s="64"/>
    </row>
    <row r="55" spans="1:11" ht="47.25">
      <c r="A55" s="66" t="s">
        <v>141</v>
      </c>
      <c r="B55" s="40" t="s">
        <v>142</v>
      </c>
      <c r="C55" s="6" t="s">
        <v>4</v>
      </c>
      <c r="D55" s="6" t="s">
        <v>143</v>
      </c>
      <c r="E55" s="6" t="s">
        <v>155</v>
      </c>
      <c r="F55" s="36">
        <v>40</v>
      </c>
      <c r="G55" s="36">
        <v>28</v>
      </c>
      <c r="H55" s="36">
        <v>16</v>
      </c>
      <c r="I55" s="36">
        <v>50</v>
      </c>
      <c r="J55" s="50" t="s">
        <v>253</v>
      </c>
      <c r="K55" s="64"/>
    </row>
    <row r="56" spans="1:11" ht="25.5">
      <c r="A56" s="66" t="s">
        <v>144</v>
      </c>
      <c r="B56" s="82" t="s">
        <v>145</v>
      </c>
      <c r="C56" s="6" t="s">
        <v>146</v>
      </c>
      <c r="D56" s="6" t="s">
        <v>147</v>
      </c>
      <c r="E56" s="6" t="s">
        <v>160</v>
      </c>
      <c r="F56" s="50">
        <v>200</v>
      </c>
      <c r="G56" s="50">
        <v>4</v>
      </c>
      <c r="H56" s="50">
        <v>5</v>
      </c>
      <c r="I56" s="4"/>
      <c r="J56" s="4"/>
      <c r="K56" s="64"/>
    </row>
    <row r="57" spans="1:11" ht="15.75">
      <c r="A57" s="66" t="s">
        <v>148</v>
      </c>
      <c r="B57" s="82" t="s">
        <v>149</v>
      </c>
      <c r="C57" s="6" t="s">
        <v>33</v>
      </c>
      <c r="D57" s="6" t="s">
        <v>176</v>
      </c>
      <c r="E57" s="6" t="s">
        <v>161</v>
      </c>
      <c r="F57" s="4">
        <v>150</v>
      </c>
      <c r="G57" s="4"/>
      <c r="H57" s="4"/>
      <c r="I57" s="4"/>
      <c r="J57" s="4" t="s">
        <v>162</v>
      </c>
      <c r="K57" s="64"/>
    </row>
    <row r="58" spans="1:11" ht="27.75" customHeight="1">
      <c r="A58" s="66" t="s">
        <v>214</v>
      </c>
      <c r="B58" s="81" t="s">
        <v>211</v>
      </c>
      <c r="C58" s="6" t="s">
        <v>213</v>
      </c>
      <c r="D58" s="6" t="s">
        <v>212</v>
      </c>
      <c r="E58" s="6" t="s">
        <v>155</v>
      </c>
      <c r="F58" s="6">
        <v>20</v>
      </c>
      <c r="G58" s="52">
        <v>5</v>
      </c>
      <c r="H58" s="4">
        <v>1</v>
      </c>
      <c r="I58" s="4"/>
      <c r="J58" s="4" t="s">
        <v>162</v>
      </c>
      <c r="K58" s="64"/>
    </row>
    <row r="59" spans="1:11" ht="36" customHeight="1">
      <c r="A59" s="66" t="s">
        <v>202</v>
      </c>
      <c r="B59" s="38" t="s">
        <v>203</v>
      </c>
      <c r="C59" s="6" t="s">
        <v>204</v>
      </c>
      <c r="D59" s="6" t="s">
        <v>205</v>
      </c>
      <c r="E59" s="6" t="s">
        <v>206</v>
      </c>
      <c r="F59" s="6">
        <v>200</v>
      </c>
      <c r="G59" s="52">
        <v>4</v>
      </c>
      <c r="H59" s="4">
        <v>90</v>
      </c>
      <c r="I59" s="4"/>
      <c r="J59" s="4" t="s">
        <v>253</v>
      </c>
      <c r="K59" s="64"/>
    </row>
    <row r="60" spans="1:11" s="54" customFormat="1" ht="21.75" customHeight="1">
      <c r="A60" s="66" t="s">
        <v>207</v>
      </c>
      <c r="B60" s="40" t="s">
        <v>208</v>
      </c>
      <c r="C60" s="37" t="s">
        <v>209</v>
      </c>
      <c r="D60" s="37" t="s">
        <v>210</v>
      </c>
      <c r="E60" s="37" t="s">
        <v>154</v>
      </c>
      <c r="F60" s="37"/>
      <c r="G60" s="53"/>
      <c r="H60" s="53"/>
      <c r="I60" s="53"/>
      <c r="J60" s="53"/>
      <c r="K60" s="69"/>
    </row>
    <row r="61" spans="1:11" ht="25.5">
      <c r="A61" s="66" t="s">
        <v>215</v>
      </c>
      <c r="B61" s="38" t="s">
        <v>216</v>
      </c>
      <c r="C61" s="37" t="s">
        <v>217</v>
      </c>
      <c r="D61" s="37" t="s">
        <v>176</v>
      </c>
      <c r="E61" s="37" t="s">
        <v>155</v>
      </c>
      <c r="F61" s="37">
        <v>500</v>
      </c>
      <c r="G61" s="4">
        <v>5</v>
      </c>
      <c r="H61" s="4"/>
      <c r="I61" s="4"/>
      <c r="J61" s="4"/>
      <c r="K61" s="64"/>
    </row>
    <row r="62" spans="1:11" s="54" customFormat="1" ht="21.75" customHeight="1">
      <c r="A62" s="66" t="s">
        <v>218</v>
      </c>
      <c r="B62" s="38" t="s">
        <v>219</v>
      </c>
      <c r="C62" s="37" t="s">
        <v>220</v>
      </c>
      <c r="D62" s="37" t="s">
        <v>221</v>
      </c>
      <c r="E62" s="37" t="s">
        <v>155</v>
      </c>
      <c r="F62" s="37"/>
      <c r="G62" s="53">
        <v>5</v>
      </c>
      <c r="H62" s="53"/>
      <c r="I62" s="53"/>
      <c r="J62" s="53"/>
      <c r="K62" s="69"/>
    </row>
    <row r="63" spans="1:11" s="54" customFormat="1" ht="21.75" customHeight="1">
      <c r="A63" s="66" t="s">
        <v>233</v>
      </c>
      <c r="B63" s="38" t="s">
        <v>80</v>
      </c>
      <c r="C63" s="37" t="s">
        <v>4</v>
      </c>
      <c r="D63" s="37" t="s">
        <v>358</v>
      </c>
      <c r="E63" s="37"/>
      <c r="F63" s="37">
        <v>10</v>
      </c>
      <c r="G63" s="53">
        <v>4</v>
      </c>
      <c r="H63" s="53"/>
      <c r="I63" s="53"/>
      <c r="J63" s="53" t="s">
        <v>162</v>
      </c>
      <c r="K63" s="69"/>
    </row>
    <row r="64" spans="1:11" ht="25.5">
      <c r="A64" s="66" t="s">
        <v>222</v>
      </c>
      <c r="B64" s="38" t="s">
        <v>223</v>
      </c>
      <c r="C64" s="6" t="s">
        <v>224</v>
      </c>
      <c r="D64" s="6" t="s">
        <v>225</v>
      </c>
      <c r="E64" s="6" t="s">
        <v>226</v>
      </c>
      <c r="F64" s="6"/>
      <c r="G64" s="53"/>
      <c r="H64" s="4"/>
      <c r="I64" s="4"/>
      <c r="J64" s="4" t="s">
        <v>162</v>
      </c>
      <c r="K64" s="64"/>
    </row>
    <row r="65" spans="1:11" ht="15.75">
      <c r="A65" s="66" t="s">
        <v>227</v>
      </c>
      <c r="B65" s="38" t="s">
        <v>228</v>
      </c>
      <c r="C65" s="6" t="s">
        <v>229</v>
      </c>
      <c r="D65" s="6" t="s">
        <v>225</v>
      </c>
      <c r="E65" s="6" t="s">
        <v>155</v>
      </c>
      <c r="F65" s="6">
        <v>1000</v>
      </c>
      <c r="G65" s="53">
        <v>12</v>
      </c>
      <c r="H65" s="4">
        <v>8</v>
      </c>
      <c r="I65" s="4"/>
      <c r="J65" s="4" t="s">
        <v>162</v>
      </c>
      <c r="K65" s="64"/>
    </row>
    <row r="66" spans="1:11" ht="15.75">
      <c r="A66" s="66" t="s">
        <v>227</v>
      </c>
      <c r="B66" s="38" t="s">
        <v>80</v>
      </c>
      <c r="C66" s="6" t="s">
        <v>237</v>
      </c>
      <c r="D66" s="6" t="s">
        <v>176</v>
      </c>
      <c r="E66" s="6" t="s">
        <v>157</v>
      </c>
      <c r="F66" s="6">
        <v>60</v>
      </c>
      <c r="G66" s="53">
        <v>3</v>
      </c>
      <c r="H66" s="4"/>
      <c r="I66" s="4"/>
      <c r="J66" s="4" t="s">
        <v>162</v>
      </c>
      <c r="K66" s="64"/>
    </row>
    <row r="67" spans="1:11" ht="15.75">
      <c r="A67" s="66" t="s">
        <v>230</v>
      </c>
      <c r="B67" s="55" t="s">
        <v>231</v>
      </c>
      <c r="C67" s="6" t="s">
        <v>48</v>
      </c>
      <c r="D67" s="6" t="s">
        <v>128</v>
      </c>
      <c r="E67" s="6" t="s">
        <v>232</v>
      </c>
      <c r="F67" s="6"/>
      <c r="G67" s="53"/>
      <c r="H67" s="4"/>
      <c r="I67" s="4"/>
      <c r="J67" s="4"/>
      <c r="K67" s="64"/>
    </row>
    <row r="68" spans="1:11" s="54" customFormat="1" ht="21.75" customHeight="1">
      <c r="A68" s="66" t="s">
        <v>238</v>
      </c>
      <c r="B68" s="38" t="s">
        <v>61</v>
      </c>
      <c r="C68" s="37" t="s">
        <v>235</v>
      </c>
      <c r="D68" s="37" t="s">
        <v>236</v>
      </c>
      <c r="E68" s="37" t="s">
        <v>157</v>
      </c>
      <c r="F68" s="37">
        <v>15</v>
      </c>
      <c r="G68" s="53">
        <v>3</v>
      </c>
      <c r="H68" s="53"/>
      <c r="I68" s="53"/>
      <c r="J68" s="53" t="s">
        <v>162</v>
      </c>
      <c r="K68" s="69"/>
    </row>
    <row r="69" spans="1:11" ht="36" customHeight="1">
      <c r="A69" s="66" t="s">
        <v>239</v>
      </c>
      <c r="B69" s="38" t="s">
        <v>240</v>
      </c>
      <c r="C69" s="6" t="s">
        <v>21</v>
      </c>
      <c r="D69" s="6" t="s">
        <v>241</v>
      </c>
      <c r="E69" s="6" t="s">
        <v>152</v>
      </c>
      <c r="F69" s="6">
        <v>13</v>
      </c>
      <c r="G69" s="52">
        <v>13</v>
      </c>
      <c r="H69" s="4"/>
      <c r="I69" s="4"/>
      <c r="J69" s="4" t="s">
        <v>162</v>
      </c>
      <c r="K69" s="64"/>
    </row>
    <row r="70" spans="1:11" ht="36" customHeight="1">
      <c r="A70" s="66" t="s">
        <v>242</v>
      </c>
      <c r="B70" s="38" t="s">
        <v>80</v>
      </c>
      <c r="C70" s="6" t="s">
        <v>237</v>
      </c>
      <c r="D70" s="6" t="s">
        <v>176</v>
      </c>
      <c r="E70" s="6" t="s">
        <v>157</v>
      </c>
      <c r="F70" s="6">
        <v>70</v>
      </c>
      <c r="G70" s="53">
        <v>3</v>
      </c>
      <c r="H70" s="4"/>
      <c r="I70" s="4"/>
      <c r="J70" s="4" t="s">
        <v>162</v>
      </c>
      <c r="K70" s="64"/>
    </row>
    <row r="71" spans="1:11" ht="36" customHeight="1">
      <c r="A71" s="66" t="s">
        <v>244</v>
      </c>
      <c r="B71" s="82" t="s">
        <v>243</v>
      </c>
      <c r="C71" s="6" t="s">
        <v>3</v>
      </c>
      <c r="D71" s="6" t="s">
        <v>176</v>
      </c>
      <c r="E71" s="6" t="s">
        <v>154</v>
      </c>
      <c r="F71" s="6">
        <v>36</v>
      </c>
      <c r="G71" s="53">
        <v>20</v>
      </c>
      <c r="H71" s="4"/>
      <c r="I71" s="4"/>
      <c r="J71" s="4"/>
      <c r="K71" s="64"/>
    </row>
    <row r="72" spans="1:11" ht="36" customHeight="1">
      <c r="A72" s="66" t="s">
        <v>248</v>
      </c>
      <c r="B72" s="82" t="s">
        <v>249</v>
      </c>
      <c r="C72" s="6" t="s">
        <v>3</v>
      </c>
      <c r="D72" s="6" t="s">
        <v>176</v>
      </c>
      <c r="E72" s="6" t="s">
        <v>250</v>
      </c>
      <c r="F72" s="6">
        <v>60</v>
      </c>
      <c r="G72" s="53">
        <v>12</v>
      </c>
      <c r="H72" s="4"/>
      <c r="I72" s="4"/>
      <c r="J72" s="4"/>
      <c r="K72" s="64"/>
    </row>
    <row r="73" spans="1:11" ht="36" customHeight="1">
      <c r="A73" s="65" t="s">
        <v>245</v>
      </c>
      <c r="B73" s="38" t="s">
        <v>246</v>
      </c>
      <c r="C73" s="39" t="s">
        <v>247</v>
      </c>
      <c r="D73" s="39" t="s">
        <v>83</v>
      </c>
      <c r="E73" s="39" t="s">
        <v>206</v>
      </c>
      <c r="F73" s="6"/>
      <c r="G73" s="53">
        <v>30</v>
      </c>
      <c r="H73" s="4">
        <v>4</v>
      </c>
      <c r="I73" s="4"/>
      <c r="J73" s="4"/>
      <c r="K73" s="64"/>
    </row>
    <row r="74" spans="1:11" ht="16.5" thickBot="1">
      <c r="A74" s="70"/>
      <c r="B74" s="71" t="s">
        <v>13</v>
      </c>
      <c r="C74" s="72"/>
      <c r="D74" s="72"/>
      <c r="E74" s="72"/>
      <c r="F74" s="73">
        <f>SUM(F16:F73)</f>
        <v>5021</v>
      </c>
      <c r="G74" s="74">
        <f>SUM(G17:G73)</f>
        <v>597</v>
      </c>
      <c r="H74" s="74">
        <f>SUM(H17:H73)</f>
        <v>377</v>
      </c>
      <c r="I74" s="73">
        <f>SUM(I16:I59)</f>
        <v>7750</v>
      </c>
      <c r="J74" s="75"/>
      <c r="K74" s="76"/>
    </row>
    <row r="75" spans="1:9" ht="15.75">
      <c r="A75" s="41"/>
      <c r="B75" s="43"/>
      <c r="C75" s="42"/>
      <c r="D75" s="42"/>
      <c r="E75" s="42"/>
      <c r="F75" s="16"/>
      <c r="G75" s="35"/>
      <c r="H75" s="35"/>
      <c r="I75" s="47"/>
    </row>
    <row r="76" spans="2:10" ht="15">
      <c r="B76" s="14" t="s">
        <v>251</v>
      </c>
      <c r="I76" s="135" t="s">
        <v>18</v>
      </c>
      <c r="J76" s="135"/>
    </row>
    <row r="77" spans="2:10" ht="15">
      <c r="B77" s="14"/>
      <c r="I77" s="15"/>
      <c r="J77" s="15"/>
    </row>
  </sheetData>
  <autoFilter ref="A10:K50"/>
  <mergeCells count="3">
    <mergeCell ref="B2:D2"/>
    <mergeCell ref="B3:C3"/>
    <mergeCell ref="I76:J76"/>
  </mergeCells>
  <printOptions/>
  <pageMargins left="0.75" right="0.75" top="1" bottom="1" header="0.4921259845" footer="0.4921259845"/>
  <pageSetup horizontalDpi="300" verticalDpi="3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3"/>
  <sheetViews>
    <sheetView workbookViewId="0" topLeftCell="A10">
      <selection activeCell="B6" sqref="B6"/>
    </sheetView>
  </sheetViews>
  <sheetFormatPr defaultColWidth="9.140625" defaultRowHeight="12.75"/>
  <cols>
    <col min="1" max="1" width="8.8515625" style="0" customWidth="1"/>
    <col min="2" max="2" width="38.57421875" style="0" customWidth="1"/>
    <col min="3" max="3" width="11.00390625" style="0" customWidth="1"/>
    <col min="4" max="4" width="12.28125" style="0" customWidth="1"/>
    <col min="5" max="5" width="15.421875" style="0" customWidth="1"/>
    <col min="6" max="6" width="7.140625" style="0" customWidth="1"/>
    <col min="7" max="8" width="7.140625" style="0" hidden="1" customWidth="1"/>
    <col min="9" max="9" width="8.140625" style="0" customWidth="1"/>
    <col min="10" max="10" width="17.140625" style="0" customWidth="1"/>
  </cols>
  <sheetData>
    <row r="2" spans="2:4" ht="14.25">
      <c r="B2" s="137" t="s">
        <v>14</v>
      </c>
      <c r="C2" s="138"/>
      <c r="D2" s="138"/>
    </row>
    <row r="3" spans="2:4" ht="13.5">
      <c r="B3" s="139" t="s">
        <v>15</v>
      </c>
      <c r="C3" s="138"/>
      <c r="D3" s="11"/>
    </row>
    <row r="4" spans="2:4" ht="15">
      <c r="B4" s="10" t="s">
        <v>16</v>
      </c>
      <c r="C4" s="11"/>
      <c r="D4" s="11"/>
    </row>
    <row r="5" ht="15">
      <c r="B5" s="10" t="s">
        <v>17</v>
      </c>
    </row>
    <row r="6" spans="2:3" ht="15.75" thickBot="1">
      <c r="B6" s="12" t="s">
        <v>257</v>
      </c>
      <c r="C6" s="13"/>
    </row>
    <row r="7" spans="2:9" ht="18">
      <c r="B7" s="1"/>
      <c r="I7" s="16"/>
    </row>
    <row r="8" spans="2:10" ht="18">
      <c r="B8" s="1" t="s">
        <v>196</v>
      </c>
      <c r="J8" s="16"/>
    </row>
    <row r="9" ht="13.5" thickBot="1"/>
    <row r="10" spans="1:11" ht="47.25">
      <c r="A10" s="56" t="s">
        <v>1</v>
      </c>
      <c r="B10" s="57" t="s">
        <v>0</v>
      </c>
      <c r="C10" s="57" t="s">
        <v>2</v>
      </c>
      <c r="D10" s="58" t="s">
        <v>5</v>
      </c>
      <c r="E10" s="59" t="s">
        <v>175</v>
      </c>
      <c r="F10" s="58" t="s">
        <v>7</v>
      </c>
      <c r="G10" s="58" t="s">
        <v>31</v>
      </c>
      <c r="H10" s="58" t="s">
        <v>32</v>
      </c>
      <c r="I10" s="60" t="s">
        <v>8</v>
      </c>
      <c r="J10" s="61" t="s">
        <v>6</v>
      </c>
      <c r="K10" s="62" t="s">
        <v>9</v>
      </c>
    </row>
    <row r="11" spans="1:11" ht="15.75">
      <c r="A11" s="63" t="s">
        <v>186</v>
      </c>
      <c r="B11" s="80" t="s">
        <v>256</v>
      </c>
      <c r="C11" s="2" t="s">
        <v>21</v>
      </c>
      <c r="D11" s="2" t="s">
        <v>187</v>
      </c>
      <c r="E11" s="2"/>
      <c r="F11" s="23">
        <v>20</v>
      </c>
      <c r="G11" s="23">
        <v>8</v>
      </c>
      <c r="H11" s="23">
        <v>6</v>
      </c>
      <c r="I11" s="2"/>
      <c r="J11" s="6" t="s">
        <v>162</v>
      </c>
      <c r="K11" s="64"/>
    </row>
    <row r="12" spans="1:11" ht="39">
      <c r="A12" s="63" t="s">
        <v>189</v>
      </c>
      <c r="B12" s="78" t="s">
        <v>188</v>
      </c>
      <c r="C12" s="2" t="s">
        <v>4</v>
      </c>
      <c r="D12" s="3" t="s">
        <v>190</v>
      </c>
      <c r="E12" s="3"/>
      <c r="F12" s="23">
        <v>150</v>
      </c>
      <c r="G12" s="23">
        <v>12</v>
      </c>
      <c r="H12" s="23">
        <v>10</v>
      </c>
      <c r="I12" s="4">
        <v>150</v>
      </c>
      <c r="J12" s="2" t="s">
        <v>191</v>
      </c>
      <c r="K12" s="64"/>
    </row>
    <row r="13" spans="1:11" ht="38.25">
      <c r="A13" s="65" t="s">
        <v>255</v>
      </c>
      <c r="B13" s="83" t="s">
        <v>198</v>
      </c>
      <c r="C13" s="39" t="s">
        <v>199</v>
      </c>
      <c r="D13" s="39" t="s">
        <v>197</v>
      </c>
      <c r="E13" s="51"/>
      <c r="F13" s="50">
        <v>70</v>
      </c>
      <c r="G13" s="4"/>
      <c r="H13" s="4"/>
      <c r="I13" s="4"/>
      <c r="J13" s="4" t="s">
        <v>162</v>
      </c>
      <c r="K13" s="64"/>
    </row>
    <row r="14" spans="1:11" ht="25.5">
      <c r="A14" s="65" t="s">
        <v>60</v>
      </c>
      <c r="B14" s="38" t="s">
        <v>61</v>
      </c>
      <c r="C14" s="39" t="s">
        <v>62</v>
      </c>
      <c r="D14" s="39" t="s">
        <v>63</v>
      </c>
      <c r="E14" s="4"/>
      <c r="F14" s="36">
        <v>6</v>
      </c>
      <c r="G14" s="36">
        <v>3</v>
      </c>
      <c r="H14" s="36"/>
      <c r="I14" s="4"/>
      <c r="J14" s="5" t="s">
        <v>162</v>
      </c>
      <c r="K14" s="64"/>
    </row>
    <row r="15" spans="1:11" ht="25.5">
      <c r="A15" s="67" t="s">
        <v>53</v>
      </c>
      <c r="B15" s="38" t="s">
        <v>54</v>
      </c>
      <c r="C15" s="5" t="s">
        <v>3</v>
      </c>
      <c r="D15" s="3" t="s">
        <v>59</v>
      </c>
      <c r="E15" s="4"/>
      <c r="F15" s="36">
        <v>40</v>
      </c>
      <c r="G15" s="36">
        <v>3</v>
      </c>
      <c r="H15" s="36">
        <v>1</v>
      </c>
      <c r="I15" s="2"/>
      <c r="J15" s="2" t="s">
        <v>162</v>
      </c>
      <c r="K15" s="64"/>
    </row>
    <row r="16" spans="1:11" ht="31.5">
      <c r="A16" s="65" t="s">
        <v>55</v>
      </c>
      <c r="B16" s="44" t="s">
        <v>56</v>
      </c>
      <c r="C16" s="2" t="s">
        <v>11</v>
      </c>
      <c r="D16" s="2" t="s">
        <v>12</v>
      </c>
      <c r="E16" s="4"/>
      <c r="F16" s="23">
        <v>100</v>
      </c>
      <c r="G16" s="23">
        <v>20</v>
      </c>
      <c r="H16" s="23">
        <v>10</v>
      </c>
      <c r="I16" s="2">
        <v>0</v>
      </c>
      <c r="J16" s="2" t="s">
        <v>45</v>
      </c>
      <c r="K16" s="64"/>
    </row>
    <row r="17" spans="1:11" ht="25.5">
      <c r="A17" s="66" t="s">
        <v>57</v>
      </c>
      <c r="B17" s="86" t="s">
        <v>58</v>
      </c>
      <c r="C17" s="2" t="s">
        <v>3</v>
      </c>
      <c r="D17" s="2" t="s">
        <v>10</v>
      </c>
      <c r="E17" s="4"/>
      <c r="F17" s="23">
        <v>200</v>
      </c>
      <c r="G17" s="23">
        <v>20</v>
      </c>
      <c r="H17" s="23">
        <v>10</v>
      </c>
      <c r="I17" s="4">
        <v>2000</v>
      </c>
      <c r="J17" s="2" t="s">
        <v>162</v>
      </c>
      <c r="K17" s="64"/>
    </row>
    <row r="18" spans="1:11" ht="31.5">
      <c r="A18" s="66" t="s">
        <v>64</v>
      </c>
      <c r="B18" s="38" t="s">
        <v>65</v>
      </c>
      <c r="C18" s="6" t="s">
        <v>66</v>
      </c>
      <c r="D18" s="6" t="s">
        <v>67</v>
      </c>
      <c r="E18" s="6"/>
      <c r="F18" s="23">
        <v>27</v>
      </c>
      <c r="G18" s="23">
        <v>8</v>
      </c>
      <c r="H18" s="23">
        <v>1</v>
      </c>
      <c r="I18" s="4">
        <v>0</v>
      </c>
      <c r="J18" s="2"/>
      <c r="K18" s="64"/>
    </row>
    <row r="19" spans="1:11" ht="25.5">
      <c r="A19" s="66" t="s">
        <v>68</v>
      </c>
      <c r="B19" s="44" t="s">
        <v>69</v>
      </c>
      <c r="C19" s="37" t="s">
        <v>3</v>
      </c>
      <c r="D19" s="37" t="s">
        <v>70</v>
      </c>
      <c r="E19" s="4"/>
      <c r="F19" s="23">
        <v>100</v>
      </c>
      <c r="G19" s="23">
        <v>8</v>
      </c>
      <c r="H19" s="23">
        <v>1</v>
      </c>
      <c r="I19" s="4">
        <v>50</v>
      </c>
      <c r="J19" s="2" t="s">
        <v>71</v>
      </c>
      <c r="K19" s="64"/>
    </row>
    <row r="20" spans="1:11" ht="15.75">
      <c r="A20" s="66" t="s">
        <v>172</v>
      </c>
      <c r="B20" s="84" t="s">
        <v>173</v>
      </c>
      <c r="C20" s="37" t="s">
        <v>3</v>
      </c>
      <c r="D20" s="37"/>
      <c r="E20" s="39" t="s">
        <v>174</v>
      </c>
      <c r="F20" s="23">
        <v>60</v>
      </c>
      <c r="G20" s="23">
        <v>3</v>
      </c>
      <c r="H20" s="23"/>
      <c r="I20" s="4"/>
      <c r="J20" s="2" t="s">
        <v>162</v>
      </c>
      <c r="K20" s="64"/>
    </row>
    <row r="21" spans="1:11" ht="31.5">
      <c r="A21" s="67" t="s">
        <v>75</v>
      </c>
      <c r="B21" s="38" t="s">
        <v>76</v>
      </c>
      <c r="C21" s="37" t="s">
        <v>77</v>
      </c>
      <c r="D21" s="37" t="s">
        <v>78</v>
      </c>
      <c r="E21" s="4"/>
      <c r="F21" s="23"/>
      <c r="G21" s="23">
        <v>35</v>
      </c>
      <c r="H21" s="23">
        <v>6</v>
      </c>
      <c r="I21" s="2"/>
      <c r="J21" s="6" t="s">
        <v>162</v>
      </c>
      <c r="K21" s="64"/>
    </row>
    <row r="22" spans="1:11" ht="31.5">
      <c r="A22" s="66" t="s">
        <v>72</v>
      </c>
      <c r="B22" s="38" t="s">
        <v>65</v>
      </c>
      <c r="C22" s="6" t="s">
        <v>73</v>
      </c>
      <c r="D22" s="6" t="s">
        <v>74</v>
      </c>
      <c r="E22" s="4"/>
      <c r="F22" s="23">
        <v>22</v>
      </c>
      <c r="G22" s="23">
        <v>35</v>
      </c>
      <c r="H22" s="23">
        <v>4</v>
      </c>
      <c r="I22" s="4"/>
      <c r="J22" s="2" t="s">
        <v>162</v>
      </c>
      <c r="K22" s="64"/>
    </row>
    <row r="23" spans="1:11" ht="15.75">
      <c r="A23" s="66" t="s">
        <v>79</v>
      </c>
      <c r="B23" s="85" t="s">
        <v>80</v>
      </c>
      <c r="C23" s="6" t="s">
        <v>81</v>
      </c>
      <c r="D23" s="6" t="s">
        <v>176</v>
      </c>
      <c r="E23" s="4"/>
      <c r="F23" s="23">
        <v>200</v>
      </c>
      <c r="G23" s="23">
        <v>8</v>
      </c>
      <c r="H23" s="23"/>
      <c r="I23" s="4"/>
      <c r="J23" s="2" t="s">
        <v>162</v>
      </c>
      <c r="K23" s="64"/>
    </row>
    <row r="24" spans="1:11" ht="15.75">
      <c r="A24" s="67" t="s">
        <v>82</v>
      </c>
      <c r="B24" s="84" t="s">
        <v>84</v>
      </c>
      <c r="C24" s="6" t="s">
        <v>85</v>
      </c>
      <c r="D24" s="6" t="s">
        <v>86</v>
      </c>
      <c r="E24" s="4"/>
      <c r="F24" s="23">
        <v>100</v>
      </c>
      <c r="G24" s="23">
        <v>12</v>
      </c>
      <c r="H24" s="23"/>
      <c r="I24" s="4"/>
      <c r="J24" s="2" t="s">
        <v>162</v>
      </c>
      <c r="K24" s="64"/>
    </row>
    <row r="25" spans="1:11" ht="15.75">
      <c r="A25" s="67" t="s">
        <v>87</v>
      </c>
      <c r="B25" s="84" t="s">
        <v>88</v>
      </c>
      <c r="C25" s="6" t="s">
        <v>89</v>
      </c>
      <c r="D25" s="6" t="s">
        <v>90</v>
      </c>
      <c r="E25" s="4"/>
      <c r="F25" s="23">
        <v>600</v>
      </c>
      <c r="G25" s="23">
        <v>15</v>
      </c>
      <c r="H25" s="23">
        <v>2</v>
      </c>
      <c r="I25" s="4">
        <v>5000</v>
      </c>
      <c r="J25" s="2" t="s">
        <v>162</v>
      </c>
      <c r="K25" s="64"/>
    </row>
    <row r="26" spans="1:11" ht="15.75">
      <c r="A26" s="67" t="s">
        <v>91</v>
      </c>
      <c r="B26" s="84" t="s">
        <v>92</v>
      </c>
      <c r="C26" s="6" t="s">
        <v>93</v>
      </c>
      <c r="D26" s="6" t="s">
        <v>94</v>
      </c>
      <c r="E26" s="4"/>
      <c r="F26" s="23">
        <v>500</v>
      </c>
      <c r="G26" s="23">
        <v>8</v>
      </c>
      <c r="H26" s="23"/>
      <c r="I26" s="4"/>
      <c r="J26" s="2" t="s">
        <v>162</v>
      </c>
      <c r="K26" s="64"/>
    </row>
    <row r="27" spans="1:11" ht="31.5">
      <c r="A27" s="66" t="s">
        <v>95</v>
      </c>
      <c r="B27" s="38" t="s">
        <v>65</v>
      </c>
      <c r="C27" s="6" t="s">
        <v>66</v>
      </c>
      <c r="D27" s="6" t="s">
        <v>96</v>
      </c>
      <c r="E27" s="4"/>
      <c r="F27" s="23">
        <v>22</v>
      </c>
      <c r="G27" s="23">
        <v>8</v>
      </c>
      <c r="H27" s="23">
        <v>1</v>
      </c>
      <c r="I27" s="4"/>
      <c r="J27" s="2" t="s">
        <v>162</v>
      </c>
      <c r="K27" s="64"/>
    </row>
    <row r="28" spans="1:11" ht="39">
      <c r="A28" s="66" t="s">
        <v>97</v>
      </c>
      <c r="B28" s="49" t="s">
        <v>201</v>
      </c>
      <c r="C28" s="6" t="s">
        <v>66</v>
      </c>
      <c r="D28" s="6" t="s">
        <v>98</v>
      </c>
      <c r="E28" s="4"/>
      <c r="F28" s="23">
        <v>65</v>
      </c>
      <c r="G28" s="23">
        <v>12</v>
      </c>
      <c r="H28" s="23">
        <v>2</v>
      </c>
      <c r="I28" s="4">
        <v>250</v>
      </c>
      <c r="J28" s="2" t="s">
        <v>45</v>
      </c>
      <c r="K28" s="64"/>
    </row>
    <row r="29" spans="1:11" ht="31.5">
      <c r="A29" s="66" t="s">
        <v>99</v>
      </c>
      <c r="B29" s="38" t="s">
        <v>65</v>
      </c>
      <c r="C29" s="6" t="s">
        <v>66</v>
      </c>
      <c r="D29" s="6" t="s">
        <v>74</v>
      </c>
      <c r="E29" s="6" t="s">
        <v>150</v>
      </c>
      <c r="F29" s="23">
        <v>26</v>
      </c>
      <c r="G29" s="23">
        <v>9</v>
      </c>
      <c r="H29" s="23"/>
      <c r="I29" s="4"/>
      <c r="J29" s="2"/>
      <c r="K29" s="64"/>
    </row>
    <row r="30" spans="1:11" ht="15.75">
      <c r="A30" s="67" t="s">
        <v>103</v>
      </c>
      <c r="B30" s="38" t="s">
        <v>104</v>
      </c>
      <c r="C30" s="6" t="s">
        <v>4</v>
      </c>
      <c r="D30" s="6" t="s">
        <v>105</v>
      </c>
      <c r="E30" s="6" t="s">
        <v>152</v>
      </c>
      <c r="F30" s="23">
        <v>21</v>
      </c>
      <c r="G30" s="23">
        <v>3</v>
      </c>
      <c r="H30" s="23"/>
      <c r="I30" s="4"/>
      <c r="J30" s="2"/>
      <c r="K30" s="64"/>
    </row>
    <row r="31" spans="1:11" ht="15.75">
      <c r="A31" s="67" t="s">
        <v>169</v>
      </c>
      <c r="B31" s="38" t="s">
        <v>170</v>
      </c>
      <c r="C31" s="6" t="s">
        <v>4</v>
      </c>
      <c r="D31" s="6" t="s">
        <v>171</v>
      </c>
      <c r="E31" s="6" t="s">
        <v>152</v>
      </c>
      <c r="F31" s="23">
        <v>5</v>
      </c>
      <c r="G31" s="23">
        <v>2</v>
      </c>
      <c r="H31" s="23"/>
      <c r="I31" s="4"/>
      <c r="J31" s="2" t="s">
        <v>162</v>
      </c>
      <c r="K31" s="64"/>
    </row>
    <row r="32" spans="1:11" ht="15.75">
      <c r="A32" s="67" t="s">
        <v>106</v>
      </c>
      <c r="B32" s="38" t="s">
        <v>104</v>
      </c>
      <c r="C32" s="6" t="s">
        <v>4</v>
      </c>
      <c r="D32" s="6" t="s">
        <v>105</v>
      </c>
      <c r="E32" s="6" t="s">
        <v>152</v>
      </c>
      <c r="F32" s="23">
        <v>20</v>
      </c>
      <c r="G32" s="23">
        <v>3</v>
      </c>
      <c r="H32" s="23"/>
      <c r="I32" s="4"/>
      <c r="J32" s="2" t="s">
        <v>162</v>
      </c>
      <c r="K32" s="64"/>
    </row>
    <row r="33" spans="1:11" ht="15.75">
      <c r="A33" s="67" t="s">
        <v>107</v>
      </c>
      <c r="B33" s="84" t="s">
        <v>80</v>
      </c>
      <c r="C33" s="6" t="s">
        <v>4</v>
      </c>
      <c r="D33" s="6" t="s">
        <v>109</v>
      </c>
      <c r="E33" s="6" t="s">
        <v>153</v>
      </c>
      <c r="F33" s="23">
        <v>22</v>
      </c>
      <c r="G33" s="23">
        <v>4</v>
      </c>
      <c r="H33" s="23"/>
      <c r="I33" s="4"/>
      <c r="J33" s="2"/>
      <c r="K33" s="64"/>
    </row>
    <row r="34" spans="1:11" ht="15.75">
      <c r="A34" s="66" t="s">
        <v>110</v>
      </c>
      <c r="B34" s="86" t="s">
        <v>80</v>
      </c>
      <c r="C34" s="6" t="s">
        <v>3</v>
      </c>
      <c r="D34" s="6" t="s">
        <v>111</v>
      </c>
      <c r="E34" s="6" t="s">
        <v>155</v>
      </c>
      <c r="F34" s="23">
        <v>160</v>
      </c>
      <c r="G34" s="23">
        <v>13</v>
      </c>
      <c r="H34" s="23"/>
      <c r="I34" s="4"/>
      <c r="J34" s="2"/>
      <c r="K34" s="64"/>
    </row>
    <row r="35" spans="1:11" ht="25.5">
      <c r="A35" s="66" t="s">
        <v>112</v>
      </c>
      <c r="B35" s="38" t="s">
        <v>104</v>
      </c>
      <c r="C35" s="37" t="s">
        <v>21</v>
      </c>
      <c r="D35" s="6" t="s">
        <v>113</v>
      </c>
      <c r="E35" s="6" t="s">
        <v>155</v>
      </c>
      <c r="F35" s="23">
        <v>23</v>
      </c>
      <c r="G35" s="23">
        <v>6</v>
      </c>
      <c r="H35" s="23">
        <v>1</v>
      </c>
      <c r="I35" s="4"/>
      <c r="J35" s="2"/>
      <c r="K35" s="64"/>
    </row>
    <row r="36" spans="1:11" ht="25.5">
      <c r="A36" s="66" t="s">
        <v>117</v>
      </c>
      <c r="B36" s="38" t="s">
        <v>254</v>
      </c>
      <c r="C36" s="37" t="s">
        <v>4</v>
      </c>
      <c r="D36" s="37" t="s">
        <v>118</v>
      </c>
      <c r="E36" s="37" t="s">
        <v>155</v>
      </c>
      <c r="F36" s="23">
        <v>20</v>
      </c>
      <c r="G36" s="23">
        <v>10</v>
      </c>
      <c r="H36" s="23">
        <v>2</v>
      </c>
      <c r="I36" s="4"/>
      <c r="J36" s="2" t="s">
        <v>162</v>
      </c>
      <c r="K36" s="64"/>
    </row>
    <row r="37" spans="1:11" ht="31.5">
      <c r="A37" s="66" t="s">
        <v>130</v>
      </c>
      <c r="B37" s="87" t="s">
        <v>166</v>
      </c>
      <c r="C37" s="6" t="s">
        <v>21</v>
      </c>
      <c r="D37" s="6" t="s">
        <v>128</v>
      </c>
      <c r="E37" s="6" t="s">
        <v>159</v>
      </c>
      <c r="F37" s="23">
        <v>30</v>
      </c>
      <c r="G37" s="23">
        <v>33</v>
      </c>
      <c r="H37" s="23">
        <v>10</v>
      </c>
      <c r="I37" s="4"/>
      <c r="J37" s="2" t="s">
        <v>162</v>
      </c>
      <c r="K37" s="68"/>
    </row>
    <row r="38" spans="1:11" ht="31.5">
      <c r="A38" s="66" t="s">
        <v>131</v>
      </c>
      <c r="B38" s="44" t="s">
        <v>168</v>
      </c>
      <c r="C38" s="6" t="s">
        <v>21</v>
      </c>
      <c r="D38" s="6" t="s">
        <v>83</v>
      </c>
      <c r="E38" s="6" t="s">
        <v>155</v>
      </c>
      <c r="F38" s="23">
        <v>300</v>
      </c>
      <c r="G38" s="23">
        <v>52</v>
      </c>
      <c r="H38" s="23">
        <v>16</v>
      </c>
      <c r="I38" s="2">
        <v>80</v>
      </c>
      <c r="J38" s="6" t="s">
        <v>162</v>
      </c>
      <c r="K38" s="64"/>
    </row>
    <row r="39" spans="1:11" ht="31.5">
      <c r="A39" s="67">
        <v>40765</v>
      </c>
      <c r="B39" s="81" t="s">
        <v>164</v>
      </c>
      <c r="C39" s="6" t="s">
        <v>77</v>
      </c>
      <c r="D39" s="6" t="s">
        <v>129</v>
      </c>
      <c r="E39" s="6" t="s">
        <v>155</v>
      </c>
      <c r="F39" s="23">
        <v>30</v>
      </c>
      <c r="G39" s="23">
        <v>3</v>
      </c>
      <c r="H39" s="23"/>
      <c r="I39" s="4"/>
      <c r="J39" s="2"/>
      <c r="K39" s="64"/>
    </row>
    <row r="40" spans="1:11" ht="25.5">
      <c r="A40" s="66" t="s">
        <v>138</v>
      </c>
      <c r="B40" s="84" t="s">
        <v>139</v>
      </c>
      <c r="C40" s="6" t="s">
        <v>66</v>
      </c>
      <c r="D40" s="6" t="s">
        <v>140</v>
      </c>
      <c r="E40" s="6" t="s">
        <v>150</v>
      </c>
      <c r="F40" s="23">
        <v>20</v>
      </c>
      <c r="G40" s="23">
        <v>8</v>
      </c>
      <c r="H40" s="23"/>
      <c r="I40" s="2"/>
      <c r="J40" s="6" t="s">
        <v>162</v>
      </c>
      <c r="K40" s="64"/>
    </row>
    <row r="41" spans="1:11" ht="15.75">
      <c r="A41" s="66" t="s">
        <v>148</v>
      </c>
      <c r="B41" s="82" t="s">
        <v>149</v>
      </c>
      <c r="C41" s="6" t="s">
        <v>33</v>
      </c>
      <c r="D41" s="6" t="s">
        <v>176</v>
      </c>
      <c r="E41" s="6" t="s">
        <v>161</v>
      </c>
      <c r="F41" s="50">
        <v>150</v>
      </c>
      <c r="G41" s="4"/>
      <c r="H41" s="4"/>
      <c r="I41" s="4"/>
      <c r="J41" s="4" t="s">
        <v>162</v>
      </c>
      <c r="K41" s="64"/>
    </row>
    <row r="42" spans="1:11" ht="27.75" customHeight="1">
      <c r="A42" s="66" t="s">
        <v>214</v>
      </c>
      <c r="B42" s="81" t="s">
        <v>211</v>
      </c>
      <c r="C42" s="6" t="s">
        <v>213</v>
      </c>
      <c r="D42" s="6" t="s">
        <v>212</v>
      </c>
      <c r="E42" s="6" t="s">
        <v>155</v>
      </c>
      <c r="F42" s="88">
        <v>20</v>
      </c>
      <c r="G42" s="52">
        <v>5</v>
      </c>
      <c r="H42" s="4">
        <v>1</v>
      </c>
      <c r="I42" s="4"/>
      <c r="J42" s="4" t="s">
        <v>162</v>
      </c>
      <c r="K42" s="64"/>
    </row>
    <row r="43" spans="1:11" s="54" customFormat="1" ht="21.75" customHeight="1">
      <c r="A43" s="66" t="s">
        <v>233</v>
      </c>
      <c r="B43" s="84" t="s">
        <v>80</v>
      </c>
      <c r="C43" s="37" t="s">
        <v>4</v>
      </c>
      <c r="D43" s="37" t="s">
        <v>234</v>
      </c>
      <c r="E43" s="37"/>
      <c r="F43" s="89">
        <v>10</v>
      </c>
      <c r="G43" s="53">
        <v>4</v>
      </c>
      <c r="H43" s="53"/>
      <c r="I43" s="53"/>
      <c r="J43" s="53" t="s">
        <v>162</v>
      </c>
      <c r="K43" s="69"/>
    </row>
    <row r="44" spans="1:11" ht="25.5">
      <c r="A44" s="66" t="s">
        <v>222</v>
      </c>
      <c r="B44" s="84" t="s">
        <v>223</v>
      </c>
      <c r="C44" s="6" t="s">
        <v>224</v>
      </c>
      <c r="D44" s="6" t="s">
        <v>225</v>
      </c>
      <c r="E44" s="6" t="s">
        <v>226</v>
      </c>
      <c r="F44" s="88">
        <v>100</v>
      </c>
      <c r="G44" s="53"/>
      <c r="H44" s="4"/>
      <c r="I44" s="4"/>
      <c r="J44" s="4" t="s">
        <v>162</v>
      </c>
      <c r="K44" s="64"/>
    </row>
    <row r="45" spans="1:11" ht="15.75">
      <c r="A45" s="66" t="s">
        <v>227</v>
      </c>
      <c r="B45" s="44" t="s">
        <v>228</v>
      </c>
      <c r="C45" s="6" t="s">
        <v>229</v>
      </c>
      <c r="D45" s="6" t="s">
        <v>225</v>
      </c>
      <c r="E45" s="6" t="s">
        <v>155</v>
      </c>
      <c r="F45" s="88">
        <v>1000</v>
      </c>
      <c r="G45" s="53">
        <v>12</v>
      </c>
      <c r="H45" s="4">
        <v>8</v>
      </c>
      <c r="I45" s="4"/>
      <c r="J45" s="4" t="s">
        <v>162</v>
      </c>
      <c r="K45" s="64"/>
    </row>
    <row r="46" spans="1:11" ht="15.75">
      <c r="A46" s="66" t="s">
        <v>227</v>
      </c>
      <c r="B46" s="84" t="s">
        <v>80</v>
      </c>
      <c r="C46" s="6" t="s">
        <v>237</v>
      </c>
      <c r="D46" s="6" t="s">
        <v>176</v>
      </c>
      <c r="E46" s="6" t="s">
        <v>157</v>
      </c>
      <c r="F46" s="88">
        <v>60</v>
      </c>
      <c r="G46" s="53">
        <v>3</v>
      </c>
      <c r="H46" s="4"/>
      <c r="I46" s="4"/>
      <c r="J46" s="4" t="s">
        <v>162</v>
      </c>
      <c r="K46" s="64"/>
    </row>
    <row r="47" spans="1:11" s="54" customFormat="1" ht="21.75" customHeight="1">
      <c r="A47" s="66" t="s">
        <v>238</v>
      </c>
      <c r="B47" s="38" t="s">
        <v>61</v>
      </c>
      <c r="C47" s="37" t="s">
        <v>235</v>
      </c>
      <c r="D47" s="37" t="s">
        <v>236</v>
      </c>
      <c r="E47" s="37" t="s">
        <v>157</v>
      </c>
      <c r="F47" s="89">
        <v>15</v>
      </c>
      <c r="G47" s="53">
        <v>3</v>
      </c>
      <c r="H47" s="53"/>
      <c r="I47" s="53"/>
      <c r="J47" s="53" t="s">
        <v>162</v>
      </c>
      <c r="K47" s="69"/>
    </row>
    <row r="48" spans="1:11" ht="36" customHeight="1">
      <c r="A48" s="66" t="s">
        <v>239</v>
      </c>
      <c r="B48" s="38" t="s">
        <v>240</v>
      </c>
      <c r="C48" s="6" t="s">
        <v>21</v>
      </c>
      <c r="D48" s="6" t="s">
        <v>241</v>
      </c>
      <c r="E48" s="6" t="s">
        <v>152</v>
      </c>
      <c r="F48" s="88">
        <v>13</v>
      </c>
      <c r="G48" s="52">
        <v>13</v>
      </c>
      <c r="H48" s="4"/>
      <c r="I48" s="4"/>
      <c r="J48" s="4" t="s">
        <v>162</v>
      </c>
      <c r="K48" s="64"/>
    </row>
    <row r="49" spans="1:11" ht="36" customHeight="1">
      <c r="A49" s="66" t="s">
        <v>242</v>
      </c>
      <c r="B49" s="84" t="s">
        <v>80</v>
      </c>
      <c r="C49" s="6" t="s">
        <v>237</v>
      </c>
      <c r="D49" s="6" t="s">
        <v>176</v>
      </c>
      <c r="E49" s="6" t="s">
        <v>157</v>
      </c>
      <c r="F49" s="88">
        <v>70</v>
      </c>
      <c r="G49" s="53">
        <v>3</v>
      </c>
      <c r="H49" s="4"/>
      <c r="I49" s="4"/>
      <c r="J49" s="4" t="s">
        <v>162</v>
      </c>
      <c r="K49" s="64"/>
    </row>
    <row r="50" spans="1:11" ht="16.5" thickBot="1">
      <c r="A50" s="70"/>
      <c r="B50" s="71" t="s">
        <v>13</v>
      </c>
      <c r="C50" s="72"/>
      <c r="D50" s="72"/>
      <c r="E50" s="72"/>
      <c r="F50" s="73">
        <f>SUM(F13:F49)</f>
        <v>4227</v>
      </c>
      <c r="G50" s="74">
        <f>SUM(G14:G41)</f>
        <v>344</v>
      </c>
      <c r="H50" s="74">
        <f>SUM(H14:H42)</f>
        <v>68</v>
      </c>
      <c r="I50" s="73">
        <f>SUM(I13:I42)</f>
        <v>7380</v>
      </c>
      <c r="J50" s="75"/>
      <c r="K50" s="76"/>
    </row>
    <row r="51" spans="1:9" ht="15.75">
      <c r="A51" s="41"/>
      <c r="B51" s="43"/>
      <c r="C51" s="42"/>
      <c r="D51" s="42"/>
      <c r="E51" s="42"/>
      <c r="F51" s="16"/>
      <c r="G51" s="35"/>
      <c r="H51" s="35"/>
      <c r="I51" s="47"/>
    </row>
    <row r="52" spans="2:10" ht="15">
      <c r="B52" s="14" t="s">
        <v>251</v>
      </c>
      <c r="I52" s="135" t="s">
        <v>18</v>
      </c>
      <c r="J52" s="135"/>
    </row>
    <row r="53" spans="2:10" ht="15">
      <c r="B53" s="14"/>
      <c r="I53" s="15"/>
      <c r="J53" s="15"/>
    </row>
  </sheetData>
  <autoFilter ref="A10:K38"/>
  <mergeCells count="3">
    <mergeCell ref="B2:D2"/>
    <mergeCell ref="B3:C3"/>
    <mergeCell ref="I52:J52"/>
  </mergeCells>
  <printOptions/>
  <pageMargins left="0.75" right="0.75" top="1" bottom="1" header="0.4921259845" footer="0.4921259845"/>
  <pageSetup horizontalDpi="300" verticalDpi="3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2" sqref="A3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2011-03-23T12:22:06Z</cp:lastPrinted>
  <dcterms:created xsi:type="dcterms:W3CDTF">1997-01-24T11:07:25Z</dcterms:created>
  <dcterms:modified xsi:type="dcterms:W3CDTF">2012-02-10T19:17:35Z</dcterms:modified>
  <cp:category/>
  <cp:version/>
  <cp:contentType/>
  <cp:contentStatus/>
</cp:coreProperties>
</file>